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550" tabRatio="614" activeTab="0"/>
  </bookViews>
  <sheets>
    <sheet name="ФК " sheetId="1" r:id="rId1"/>
    <sheet name="ДСП (М)" sheetId="2" r:id="rId2"/>
    <sheet name="ДСП" sheetId="3" r:id="rId3"/>
    <sheet name="Стул" sheetId="4" r:id="rId4"/>
  </sheets>
  <definedNames>
    <definedName name="_xlnm.Print_Area" localSheetId="1">'ДСП (М)'!$A$1:$J$35</definedName>
    <definedName name="А1">#REF!</definedName>
    <definedName name="В2">#REF!</definedName>
    <definedName name="рттр">#REF!</definedName>
    <definedName name="Сорт">#REF!</definedName>
  </definedNames>
  <calcPr fullCalcOnLoad="1"/>
</workbook>
</file>

<file path=xl/sharedStrings.xml><?xml version="1.0" encoding="utf-8"?>
<sst xmlns="http://schemas.openxmlformats.org/spreadsheetml/2006/main" count="392" uniqueCount="153">
  <si>
    <t>I/II</t>
  </si>
  <si>
    <t>II/II</t>
  </si>
  <si>
    <t>II/III</t>
  </si>
  <si>
    <t xml:space="preserve">                                                  согласования свободной цены 1 м3 фанеры клееной листовой, ГОСТ 3916.1-96(класс эмиссии Е 1)</t>
  </si>
  <si>
    <t>( при оплате денежными средствами на расчетный счет и в кассу )</t>
  </si>
  <si>
    <t xml:space="preserve">                                                                                                                                                                              Применять с 7 июля  1999 года</t>
  </si>
  <si>
    <t>Сорт по ГОСТ</t>
  </si>
  <si>
    <t xml:space="preserve">           толщ. 3 мм</t>
  </si>
  <si>
    <t xml:space="preserve">          толщ. 4 мм</t>
  </si>
  <si>
    <t xml:space="preserve"> </t>
  </si>
  <si>
    <t xml:space="preserve">       толщ. 5-7 мм</t>
  </si>
  <si>
    <t xml:space="preserve">      толщ. 8-10 мм</t>
  </si>
  <si>
    <t xml:space="preserve">    толщ. 12-18 мм</t>
  </si>
  <si>
    <t xml:space="preserve"> толщ. 19 и более мм</t>
  </si>
  <si>
    <t>3916.1-96</t>
  </si>
  <si>
    <t>3916.1-89</t>
  </si>
  <si>
    <t>3 мм.</t>
  </si>
  <si>
    <t>без НДС</t>
  </si>
  <si>
    <t>с НДС</t>
  </si>
  <si>
    <t>с налог.</t>
  </si>
  <si>
    <t>19  и более мм.</t>
  </si>
  <si>
    <t>руб./м3</t>
  </si>
  <si>
    <t>Е/I</t>
  </si>
  <si>
    <t>н/шл.</t>
  </si>
  <si>
    <t>А/АВ</t>
  </si>
  <si>
    <t>шл.</t>
  </si>
  <si>
    <t xml:space="preserve">АВ/В </t>
  </si>
  <si>
    <t>I/III</t>
  </si>
  <si>
    <t xml:space="preserve">АВ/ВВ </t>
  </si>
  <si>
    <t xml:space="preserve">В/В </t>
  </si>
  <si>
    <t xml:space="preserve">В/ВВ </t>
  </si>
  <si>
    <t>II/IV</t>
  </si>
  <si>
    <t xml:space="preserve">В/С </t>
  </si>
  <si>
    <t>III/IV</t>
  </si>
  <si>
    <t xml:space="preserve">ВВ/С </t>
  </si>
  <si>
    <t>ВВ/С</t>
  </si>
  <si>
    <t>IV/IV</t>
  </si>
  <si>
    <t xml:space="preserve">С/С </t>
  </si>
  <si>
    <t>I/IV</t>
  </si>
  <si>
    <t xml:space="preserve">АВ/С </t>
  </si>
  <si>
    <t xml:space="preserve">Сорт по </t>
  </si>
  <si>
    <t>Толщина</t>
  </si>
  <si>
    <t>ГОСТ 3916.1-96</t>
  </si>
  <si>
    <t>ГОСТ 3916.1-89</t>
  </si>
  <si>
    <t>8 - 10 мм.</t>
  </si>
  <si>
    <t>12-18 мм.</t>
  </si>
  <si>
    <t>1. Свободные оптовые цены определены на условиях франко-станция отправления.</t>
  </si>
  <si>
    <t>2. Оставляем за собой право изменять свободную цену при изменении систем налогообложения,</t>
  </si>
  <si>
    <t xml:space="preserve">     стоимости ТЭР, стоимости сырья</t>
  </si>
  <si>
    <t>3. НДС - 20%.</t>
  </si>
  <si>
    <t>4.Налог с продаж - 2 %.</t>
  </si>
  <si>
    <t>Протокол</t>
  </si>
  <si>
    <t>свободных цен на товары народного потребления</t>
  </si>
  <si>
    <t>№</t>
  </si>
  <si>
    <t>п/п</t>
  </si>
  <si>
    <t>Наименование</t>
  </si>
  <si>
    <t>товара</t>
  </si>
  <si>
    <t xml:space="preserve">Ед. </t>
  </si>
  <si>
    <t>изм.</t>
  </si>
  <si>
    <t>Артикул</t>
  </si>
  <si>
    <t xml:space="preserve">Свободная </t>
  </si>
  <si>
    <t xml:space="preserve">цена без </t>
  </si>
  <si>
    <t>НДС</t>
  </si>
  <si>
    <t>руб - коп</t>
  </si>
  <si>
    <t xml:space="preserve">цена с </t>
  </si>
  <si>
    <t xml:space="preserve">цена  </t>
  </si>
  <si>
    <t>с налогами</t>
  </si>
  <si>
    <t xml:space="preserve">             ( при оплате денежными средствами на расчетный счет и в кассу )</t>
  </si>
  <si>
    <t>шт</t>
  </si>
  <si>
    <t>С1</t>
  </si>
  <si>
    <t>Стул п/м СК - 330</t>
  </si>
  <si>
    <t>Стул жесткий СК - 330</t>
  </si>
  <si>
    <t>С2</t>
  </si>
  <si>
    <t>С4</t>
  </si>
  <si>
    <t>С38</t>
  </si>
  <si>
    <t>Стул БИ - 934</t>
  </si>
  <si>
    <t>Стул МД - 95 - 02</t>
  </si>
  <si>
    <t>Табурет</t>
  </si>
  <si>
    <t>4.Налог с продаж - 5 %.</t>
  </si>
  <si>
    <t xml:space="preserve">        (при оплате денежными средствами на расчетный </t>
  </si>
  <si>
    <t xml:space="preserve">Своб.цены на ДСП размер листа 3500х1750х16мм </t>
  </si>
  <si>
    <t>Общего назначения 3-хслойная.</t>
  </si>
  <si>
    <t>продукции</t>
  </si>
  <si>
    <t>1 м2</t>
  </si>
  <si>
    <t>1м3</t>
  </si>
  <si>
    <t>Без</t>
  </si>
  <si>
    <t>с</t>
  </si>
  <si>
    <t>налогами</t>
  </si>
  <si>
    <t>Примечание:</t>
  </si>
  <si>
    <t xml:space="preserve">        2.Оставляем за собой право изменять свободную цену при изменении  </t>
  </si>
  <si>
    <t xml:space="preserve">          систем налогообложения, стоимости сырья, ТЗР.</t>
  </si>
  <si>
    <t xml:space="preserve">        3.НДС - 20%.</t>
  </si>
  <si>
    <t xml:space="preserve">        4.Налог с продаж - 2 %, при оплате за наличный расчет.</t>
  </si>
  <si>
    <t xml:space="preserve">               счет и в кассу предприятия)</t>
  </si>
  <si>
    <t>I/I</t>
  </si>
  <si>
    <t>АВ/АВ</t>
  </si>
  <si>
    <t>С/C</t>
  </si>
  <si>
    <t>с мелкоструктурной поверхностью</t>
  </si>
  <si>
    <t xml:space="preserve">согласования свободной цены на плиты древесностружечные </t>
  </si>
  <si>
    <t>Стул детский</t>
  </si>
  <si>
    <t>С6</t>
  </si>
  <si>
    <t>Марка П-А,М с I нешлиф.</t>
  </si>
  <si>
    <t>Марка П-А,М с II  шлиф.</t>
  </si>
  <si>
    <t>Марка П-А,М с I   шлиф.</t>
  </si>
  <si>
    <t>Марка П-Б М с I нешлиф.</t>
  </si>
  <si>
    <t>Марка П-Б М с II  шлиф.</t>
  </si>
  <si>
    <t>Марка П-Б М с IIнешлиф.</t>
  </si>
  <si>
    <t>Марка П-Б М с I   шлиф.</t>
  </si>
  <si>
    <t xml:space="preserve">    ГОСТ 10632-89, класс эмиссии Е-1</t>
  </si>
  <si>
    <t>Марка П-А,М с IIнешлиф.</t>
  </si>
  <si>
    <t>Применять с 3 мая 2001 г.</t>
  </si>
  <si>
    <t>5. Скидки:</t>
  </si>
  <si>
    <t xml:space="preserve">        - от  машинной нормы отгрузки (от 30м3) - 2%</t>
  </si>
  <si>
    <t xml:space="preserve">        - от  вагонной нормы отгрузки ( от55м3) - 4%</t>
  </si>
  <si>
    <t xml:space="preserve">        - от двухвагонной нормы отгрузки (110м3) - 6%</t>
  </si>
  <si>
    <t>Применять с23 апреля  2001 года</t>
  </si>
  <si>
    <t>101.97</t>
  </si>
  <si>
    <t>122.36</t>
  </si>
  <si>
    <t>128.48</t>
  </si>
  <si>
    <t>129.01</t>
  </si>
  <si>
    <t>154.81</t>
  </si>
  <si>
    <t>162.55</t>
  </si>
  <si>
    <t>188.83</t>
  </si>
  <si>
    <t>226.60</t>
  </si>
  <si>
    <t>237.93</t>
  </si>
  <si>
    <t>277.25</t>
  </si>
  <si>
    <t>332.70</t>
  </si>
  <si>
    <t>349.34</t>
  </si>
  <si>
    <t>С7</t>
  </si>
  <si>
    <t>85.83</t>
  </si>
  <si>
    <t>103.00</t>
  </si>
  <si>
    <t>108.15</t>
  </si>
  <si>
    <t>120.51</t>
  </si>
  <si>
    <t>144.61</t>
  </si>
  <si>
    <t>151.84</t>
  </si>
  <si>
    <t xml:space="preserve">             согласования свободной цены на плиты древесностружечные</t>
  </si>
  <si>
    <t xml:space="preserve">                       ГОСТ 10632-89, класс эмиссии Е-1</t>
  </si>
  <si>
    <t>Марка П-А с I    шлиф.</t>
  </si>
  <si>
    <t>Марка П-А с I  нешлиф.</t>
  </si>
  <si>
    <t>Марка П-А с II   шлиф.</t>
  </si>
  <si>
    <t>Марка П-А с II нешлиф.</t>
  </si>
  <si>
    <t>Марка П-Б с I    шлиф.</t>
  </si>
  <si>
    <t>Марка П-Б с I  нешлиф.</t>
  </si>
  <si>
    <t>Марка П-Б с II   шлиф.</t>
  </si>
  <si>
    <t>Марка П-Б с II нешлиф.</t>
  </si>
  <si>
    <t xml:space="preserve">                      Применять с 8 июня 2001 года</t>
  </si>
  <si>
    <t xml:space="preserve">                  Применять с 8 июня  2001 года</t>
  </si>
  <si>
    <t xml:space="preserve">        1.Свободные цены определены на условиях франко - станция отправления.</t>
  </si>
  <si>
    <t xml:space="preserve">        1.Свободные цены определены на условиях франко - станция отправления</t>
  </si>
  <si>
    <t xml:space="preserve">        5. По итогам предыдущего месяца предоставляется скидка:</t>
  </si>
  <si>
    <t xml:space="preserve">           от 220м3 - 1%  </t>
  </si>
  <si>
    <t xml:space="preserve">           от 500м3 - 2%</t>
  </si>
  <si>
    <t xml:space="preserve">           от 1000м3 - 3%, на условиях предварительной оплаты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</si>
</sst>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0.00000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0"/>
    </font>
    <font>
      <b/>
      <sz val="12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Courier New Cyr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/>
    </xf>
    <xf numFmtId="182" fontId="5" fillId="0" borderId="10" xfId="0" applyNumberFormat="1" applyFont="1" applyBorder="1" applyAlignment="1">
      <alignment/>
    </xf>
    <xf numFmtId="182" fontId="4" fillId="0" borderId="11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5" fillId="0" borderId="5" xfId="0" applyNumberFormat="1" applyFont="1" applyBorder="1" applyAlignment="1">
      <alignment/>
    </xf>
    <xf numFmtId="182" fontId="4" fillId="0" borderId="12" xfId="0" applyNumberFormat="1" applyFont="1" applyBorder="1" applyAlignment="1">
      <alignment/>
    </xf>
    <xf numFmtId="182" fontId="5" fillId="0" borderId="8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182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82" fontId="7" fillId="0" borderId="30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182" fontId="7" fillId="0" borderId="1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17" xfId="0" applyNumberFormat="1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/>
    </xf>
    <xf numFmtId="49" fontId="9" fillId="0" borderId="31" xfId="0" applyNumberFormat="1" applyFont="1" applyBorder="1" applyAlignment="1">
      <alignment/>
    </xf>
    <xf numFmtId="49" fontId="9" fillId="0" borderId="29" xfId="0" applyNumberFormat="1" applyFont="1" applyBorder="1" applyAlignment="1">
      <alignment horizontal="centerContinuous"/>
    </xf>
    <xf numFmtId="49" fontId="9" fillId="0" borderId="32" xfId="0" applyNumberFormat="1" applyFont="1" applyBorder="1" applyAlignment="1">
      <alignment horizontal="centerContinuous"/>
    </xf>
    <xf numFmtId="49" fontId="9" fillId="0" borderId="14" xfId="0" applyNumberFormat="1" applyFont="1" applyBorder="1" applyAlignment="1">
      <alignment horizontal="centerContinuous"/>
    </xf>
    <xf numFmtId="49" fontId="9" fillId="0" borderId="31" xfId="0" applyNumberFormat="1" applyFont="1" applyBorder="1" applyAlignment="1">
      <alignment horizontal="centerContinuous"/>
    </xf>
    <xf numFmtId="49" fontId="9" fillId="0" borderId="28" xfId="0" applyNumberFormat="1" applyFont="1" applyBorder="1" applyAlignment="1">
      <alignment horizontal="centerContinuous"/>
    </xf>
    <xf numFmtId="49" fontId="9" fillId="0" borderId="33" xfId="0" applyNumberFormat="1" applyFont="1" applyBorder="1" applyAlignment="1">
      <alignment horizontal="centerContinuous"/>
    </xf>
    <xf numFmtId="49" fontId="9" fillId="0" borderId="34" xfId="0" applyNumberFormat="1" applyFont="1" applyBorder="1" applyAlignment="1">
      <alignment horizontal="centerContinuous"/>
    </xf>
    <xf numFmtId="49" fontId="9" fillId="0" borderId="13" xfId="0" applyNumberFormat="1" applyFont="1" applyBorder="1" applyAlignment="1">
      <alignment horizontal="centerContinuous"/>
    </xf>
    <xf numFmtId="49" fontId="9" fillId="0" borderId="35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4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37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35" xfId="0" applyNumberFormat="1" applyFont="1" applyBorder="1" applyAlignment="1">
      <alignment/>
    </xf>
    <xf numFmtId="2" fontId="9" fillId="0" borderId="40" xfId="0" applyNumberFormat="1" applyFont="1" applyBorder="1" applyAlignment="1">
      <alignment horizontal="centerContinuous"/>
    </xf>
    <xf numFmtId="2" fontId="9" fillId="0" borderId="41" xfId="0" applyNumberFormat="1" applyFont="1" applyBorder="1" applyAlignment="1">
      <alignment horizontal="centerContinuous"/>
    </xf>
    <xf numFmtId="2" fontId="9" fillId="0" borderId="42" xfId="0" applyNumberFormat="1" applyFont="1" applyBorder="1" applyAlignment="1">
      <alignment horizontal="centerContinuous"/>
    </xf>
    <xf numFmtId="49" fontId="9" fillId="0" borderId="37" xfId="0" applyNumberFormat="1" applyFont="1" applyBorder="1" applyAlignment="1">
      <alignment/>
    </xf>
    <xf numFmtId="2" fontId="9" fillId="0" borderId="38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49" fontId="0" fillId="0" borderId="0" xfId="0" applyNumberFormat="1" applyAlignment="1">
      <alignment/>
    </xf>
    <xf numFmtId="2" fontId="9" fillId="0" borderId="43" xfId="0" applyNumberFormat="1" applyFont="1" applyBorder="1" applyAlignment="1">
      <alignment horizontal="centerContinuous"/>
    </xf>
    <xf numFmtId="2" fontId="9" fillId="0" borderId="44" xfId="0" applyNumberFormat="1" applyFont="1" applyBorder="1" applyAlignment="1">
      <alignment horizontal="centerContinuous"/>
    </xf>
    <xf numFmtId="49" fontId="9" fillId="0" borderId="33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Continuous"/>
    </xf>
    <xf numFmtId="49" fontId="9" fillId="0" borderId="0" xfId="0" applyNumberFormat="1" applyFont="1" applyBorder="1" applyAlignment="1">
      <alignment horizontal="centerContinuous"/>
    </xf>
    <xf numFmtId="49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45" xfId="0" applyNumberFormat="1" applyFont="1" applyBorder="1" applyAlignment="1">
      <alignment horizontal="centerContinuous"/>
    </xf>
    <xf numFmtId="49" fontId="9" fillId="0" borderId="46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44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left"/>
    </xf>
    <xf numFmtId="49" fontId="9" fillId="0" borderId="40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5" fillId="0" borderId="7" xfId="0" applyNumberFormat="1" applyFont="1" applyBorder="1" applyAlignment="1">
      <alignment/>
    </xf>
    <xf numFmtId="2" fontId="7" fillId="0" borderId="47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48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7" fillId="0" borderId="49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2" fontId="7" fillId="0" borderId="50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51" xfId="0" applyNumberFormat="1" applyFont="1" applyBorder="1" applyAlignment="1">
      <alignment/>
    </xf>
    <xf numFmtId="0" fontId="10" fillId="0" borderId="5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2" fontId="10" fillId="0" borderId="7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2" fontId="10" fillId="0" borderId="9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9" fillId="0" borderId="32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0</xdr:row>
      <xdr:rowOff>0</xdr:rowOff>
    </xdr:from>
    <xdr:to>
      <xdr:col>6</xdr:col>
      <xdr:colOff>838200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6</xdr:col>
      <xdr:colOff>752475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81650" y="0"/>
          <a:ext cx="179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75" zoomScaleNormal="75" workbookViewId="0" topLeftCell="A1">
      <selection activeCell="S51" sqref="S51"/>
    </sheetView>
  </sheetViews>
  <sheetFormatPr defaultColWidth="9.00390625" defaultRowHeight="12.75"/>
  <cols>
    <col min="1" max="1" width="9.875" style="2" customWidth="1"/>
    <col min="2" max="2" width="8.625" style="2" customWidth="1"/>
    <col min="3" max="3" width="9.00390625" style="2" customWidth="1"/>
    <col min="4" max="4" width="10.00390625" style="2" customWidth="1"/>
    <col min="5" max="5" width="10.75390625" style="2" hidden="1" customWidth="1"/>
    <col min="6" max="6" width="11.75390625" style="2" customWidth="1"/>
    <col min="7" max="7" width="11.25390625" style="2" customWidth="1"/>
    <col min="8" max="8" width="9.125" style="2" hidden="1" customWidth="1"/>
    <col min="9" max="9" width="9.00390625" style="2" hidden="1" customWidth="1"/>
    <col min="10" max="10" width="10.375" style="2" customWidth="1"/>
    <col min="11" max="11" width="11.75390625" style="2" customWidth="1"/>
    <col min="12" max="12" width="13.875" style="2" hidden="1" customWidth="1"/>
    <col min="13" max="13" width="10.375" style="2" customWidth="1"/>
    <col min="14" max="14" width="0.12890625" style="2" hidden="1" customWidth="1"/>
    <col min="15" max="15" width="12.00390625" style="2" customWidth="1"/>
    <col min="16" max="17" width="9.125" style="2" hidden="1" customWidth="1"/>
    <col min="18" max="18" width="10.75390625" style="2" customWidth="1"/>
    <col min="19" max="19" width="11.00390625" style="2" customWidth="1"/>
    <col min="20" max="20" width="0.12890625" style="2" hidden="1" customWidth="1"/>
    <col min="21" max="21" width="9.125" style="2" hidden="1" customWidth="1"/>
    <col min="22" max="22" width="10.25390625" style="2" customWidth="1"/>
    <col min="23" max="23" width="10.625" style="2" customWidth="1"/>
    <col min="24" max="25" width="9.125" style="2" hidden="1" customWidth="1"/>
    <col min="26" max="26" width="10.875" style="2" customWidth="1"/>
    <col min="27" max="27" width="12.75390625" style="2" customWidth="1"/>
    <col min="28" max="28" width="9.125" style="2" hidden="1" customWidth="1"/>
    <col min="29" max="16384" width="10.75390625" style="2" customWidth="1"/>
  </cols>
  <sheetData>
    <row r="1" spans="16:21" s="1" customFormat="1" ht="13.5" customHeight="1">
      <c r="P1" s="2"/>
      <c r="Q1" s="2"/>
      <c r="R1" s="2"/>
      <c r="S1" s="2"/>
      <c r="T1" s="2"/>
      <c r="U1" s="2"/>
    </row>
    <row r="2" spans="3:13" ht="13.5" customHeight="1">
      <c r="C2" s="1"/>
      <c r="G2" s="53"/>
      <c r="J2" s="53" t="s">
        <v>51</v>
      </c>
      <c r="K2" s="1"/>
      <c r="L2" s="1"/>
      <c r="M2" s="1"/>
    </row>
    <row r="3" spans="1:5" s="1" customFormat="1" ht="14.25" customHeight="1">
      <c r="A3" s="1" t="s">
        <v>3</v>
      </c>
      <c r="C3" s="2"/>
      <c r="D3" s="2"/>
      <c r="E3" s="2"/>
    </row>
    <row r="4" ht="12" customHeight="1">
      <c r="G4" s="2" t="s">
        <v>4</v>
      </c>
    </row>
    <row r="5" spans="9:22" ht="16.5" thickBot="1">
      <c r="I5" s="1" t="s">
        <v>5</v>
      </c>
      <c r="K5" s="1"/>
      <c r="O5" s="2" t="s">
        <v>110</v>
      </c>
      <c r="P5" s="1"/>
      <c r="Q5" s="1"/>
      <c r="T5" s="1"/>
      <c r="U5" s="1"/>
      <c r="V5" s="1" t="s">
        <v>9</v>
      </c>
    </row>
    <row r="6" spans="1:28" ht="17.25" customHeight="1" thickBot="1">
      <c r="A6" s="43" t="s">
        <v>6</v>
      </c>
      <c r="B6" s="25"/>
      <c r="C6" s="43" t="s">
        <v>6</v>
      </c>
      <c r="D6" s="25"/>
      <c r="E6" s="6"/>
      <c r="F6" s="49" t="s">
        <v>7</v>
      </c>
      <c r="G6" s="27"/>
      <c r="H6" s="28"/>
      <c r="I6" s="29"/>
      <c r="J6" s="50" t="s">
        <v>8</v>
      </c>
      <c r="K6" s="28"/>
      <c r="L6" s="29" t="s">
        <v>9</v>
      </c>
      <c r="M6" s="50" t="s">
        <v>10</v>
      </c>
      <c r="N6" s="28"/>
      <c r="O6" s="28"/>
      <c r="P6" s="28"/>
      <c r="Q6" s="29"/>
      <c r="R6" s="49" t="s">
        <v>11</v>
      </c>
      <c r="S6" s="28"/>
      <c r="T6" s="28"/>
      <c r="U6" s="29"/>
      <c r="V6" s="50" t="s">
        <v>12</v>
      </c>
      <c r="W6" s="52"/>
      <c r="X6" s="28"/>
      <c r="Y6" s="29"/>
      <c r="Z6" s="50" t="s">
        <v>13</v>
      </c>
      <c r="AA6" s="29"/>
      <c r="AB6" s="29"/>
    </row>
    <row r="7" spans="1:28" ht="13.5" customHeight="1" thickBot="1">
      <c r="A7" s="44" t="s">
        <v>14</v>
      </c>
      <c r="B7" s="26"/>
      <c r="C7" s="44" t="s">
        <v>15</v>
      </c>
      <c r="D7" s="26"/>
      <c r="E7" s="10" t="s">
        <v>16</v>
      </c>
      <c r="F7" s="33" t="s">
        <v>17</v>
      </c>
      <c r="G7" s="33" t="s">
        <v>18</v>
      </c>
      <c r="H7" s="10" t="s">
        <v>9</v>
      </c>
      <c r="I7" s="33" t="s">
        <v>19</v>
      </c>
      <c r="J7" s="33" t="s">
        <v>17</v>
      </c>
      <c r="K7" s="33" t="s">
        <v>18</v>
      </c>
      <c r="L7" s="46" t="s">
        <v>19</v>
      </c>
      <c r="M7" s="34" t="s">
        <v>17</v>
      </c>
      <c r="N7" s="34" t="s">
        <v>9</v>
      </c>
      <c r="O7" s="33" t="s">
        <v>18</v>
      </c>
      <c r="P7" s="46" t="s">
        <v>18</v>
      </c>
      <c r="Q7" s="34" t="s">
        <v>19</v>
      </c>
      <c r="R7" s="34" t="s">
        <v>17</v>
      </c>
      <c r="S7" s="33" t="s">
        <v>18</v>
      </c>
      <c r="T7" s="46" t="s">
        <v>18</v>
      </c>
      <c r="U7" s="34" t="s">
        <v>19</v>
      </c>
      <c r="V7" s="34" t="s">
        <v>17</v>
      </c>
      <c r="W7" s="33" t="s">
        <v>18</v>
      </c>
      <c r="X7" s="46" t="s">
        <v>20</v>
      </c>
      <c r="Y7" s="34" t="s">
        <v>19</v>
      </c>
      <c r="Z7" s="51" t="s">
        <v>17</v>
      </c>
      <c r="AA7" s="33" t="s">
        <v>18</v>
      </c>
      <c r="AB7" s="47" t="s">
        <v>19</v>
      </c>
    </row>
    <row r="8" spans="1:28" ht="13.5" customHeight="1" thickBot="1">
      <c r="A8" s="32"/>
      <c r="B8" s="29"/>
      <c r="C8" s="32"/>
      <c r="D8" s="29"/>
      <c r="E8" s="13" t="s">
        <v>21</v>
      </c>
      <c r="F8" s="30" t="s">
        <v>21</v>
      </c>
      <c r="G8" s="30" t="s">
        <v>21</v>
      </c>
      <c r="H8" s="13" t="s">
        <v>21</v>
      </c>
      <c r="I8" s="30" t="s">
        <v>21</v>
      </c>
      <c r="J8" s="30" t="s">
        <v>21</v>
      </c>
      <c r="K8" s="30" t="s">
        <v>21</v>
      </c>
      <c r="L8" s="13" t="s">
        <v>21</v>
      </c>
      <c r="M8" s="30" t="s">
        <v>21</v>
      </c>
      <c r="N8" s="30" t="s">
        <v>21</v>
      </c>
      <c r="O8" s="30" t="s">
        <v>21</v>
      </c>
      <c r="P8" s="13" t="s">
        <v>21</v>
      </c>
      <c r="Q8" s="30" t="s">
        <v>21</v>
      </c>
      <c r="R8" s="30" t="s">
        <v>21</v>
      </c>
      <c r="S8" s="30" t="s">
        <v>21</v>
      </c>
      <c r="T8" s="13" t="s">
        <v>21</v>
      </c>
      <c r="U8" s="30" t="s">
        <v>21</v>
      </c>
      <c r="V8" s="30" t="s">
        <v>21</v>
      </c>
      <c r="W8" s="31" t="s">
        <v>21</v>
      </c>
      <c r="X8" s="13" t="s">
        <v>21</v>
      </c>
      <c r="Y8" s="30" t="s">
        <v>21</v>
      </c>
      <c r="Z8" s="30" t="s">
        <v>21</v>
      </c>
      <c r="AA8" s="31" t="s">
        <v>21</v>
      </c>
      <c r="AB8" s="30" t="s">
        <v>21</v>
      </c>
    </row>
    <row r="9" spans="1:28" s="24" customFormat="1" ht="24.75" customHeight="1" thickBot="1">
      <c r="A9" s="35" t="s">
        <v>22</v>
      </c>
      <c r="B9" s="39" t="s">
        <v>23</v>
      </c>
      <c r="C9" s="35" t="s">
        <v>24</v>
      </c>
      <c r="D9" s="39" t="s">
        <v>23</v>
      </c>
      <c r="E9" s="36">
        <f>3513</f>
        <v>3513</v>
      </c>
      <c r="F9" s="111">
        <v>10207.9</v>
      </c>
      <c r="G9" s="112">
        <f aca="true" t="shared" si="0" ref="G9:G27">F9*1.2</f>
        <v>12249.48</v>
      </c>
      <c r="H9" s="113">
        <v>2786.3333333333335</v>
      </c>
      <c r="I9" s="114">
        <f>G9*1.02</f>
        <v>12494.4696</v>
      </c>
      <c r="J9" s="111">
        <v>8420.16</v>
      </c>
      <c r="K9" s="112">
        <f aca="true" t="shared" si="1" ref="K9:K27">J9*1.2</f>
        <v>10104.192</v>
      </c>
      <c r="L9" s="114">
        <f>K9*1.02</f>
        <v>10306.275839999998</v>
      </c>
      <c r="M9" s="111">
        <v>8153.04</v>
      </c>
      <c r="N9" s="113">
        <v>4451.6</v>
      </c>
      <c r="O9" s="112">
        <f>M9*1.2</f>
        <v>9783.648</v>
      </c>
      <c r="P9" s="113">
        <f>M9*1.2</f>
        <v>9783.648</v>
      </c>
      <c r="Q9" s="114">
        <f>O9*1.02</f>
        <v>9979.32096</v>
      </c>
      <c r="R9" s="111">
        <v>7977.76</v>
      </c>
      <c r="S9" s="112">
        <f aca="true" t="shared" si="2" ref="S9:S27">R9*1.2</f>
        <v>9573.312</v>
      </c>
      <c r="T9" s="113">
        <v>2532.5</v>
      </c>
      <c r="U9" s="114">
        <f>S9*1.02</f>
        <v>9764.77824</v>
      </c>
      <c r="V9" s="111">
        <v>7431.42</v>
      </c>
      <c r="W9" s="112">
        <f aca="true" t="shared" si="3" ref="W9:W27">V9*1.2</f>
        <v>8917.704</v>
      </c>
      <c r="X9" s="113">
        <v>2459.166666666667</v>
      </c>
      <c r="Y9" s="114">
        <f>W9*1.02</f>
        <v>9096.05808</v>
      </c>
      <c r="Z9" s="111">
        <v>7298.72</v>
      </c>
      <c r="AA9" s="115">
        <f aca="true" t="shared" si="4" ref="AA9:AA27">Z9*1.2</f>
        <v>8758.464</v>
      </c>
      <c r="AB9" s="45">
        <f>AA9*1.02</f>
        <v>8933.63328</v>
      </c>
    </row>
    <row r="10" spans="1:28" s="24" customFormat="1" ht="24" customHeight="1" thickBot="1">
      <c r="A10" s="37" t="s">
        <v>22</v>
      </c>
      <c r="B10" s="40" t="s">
        <v>25</v>
      </c>
      <c r="C10" s="37" t="s">
        <v>24</v>
      </c>
      <c r="D10" s="40" t="s">
        <v>25</v>
      </c>
      <c r="E10" s="23">
        <f>3781</f>
        <v>3781</v>
      </c>
      <c r="F10" s="111">
        <v>10988.43</v>
      </c>
      <c r="G10" s="116">
        <f t="shared" si="0"/>
        <v>13186.116</v>
      </c>
      <c r="H10" s="117">
        <v>2987.5</v>
      </c>
      <c r="I10" s="114">
        <f aca="true" t="shared" si="5" ref="I10:I28">G10*1.02</f>
        <v>13449.83832</v>
      </c>
      <c r="J10" s="111">
        <v>9027.98</v>
      </c>
      <c r="K10" s="116">
        <f t="shared" si="1"/>
        <v>10833.576</v>
      </c>
      <c r="L10" s="114">
        <f aca="true" t="shared" si="6" ref="L10:L28">K10*1.02</f>
        <v>11050.247519999999</v>
      </c>
      <c r="M10" s="111">
        <v>8564.53</v>
      </c>
      <c r="N10" s="117">
        <v>4451.6</v>
      </c>
      <c r="O10" s="116">
        <f aca="true" t="shared" si="7" ref="O10:O28">M10*1.2</f>
        <v>10277.436</v>
      </c>
      <c r="P10" s="117">
        <f aca="true" t="shared" si="8" ref="P10:P28">M10*1.2</f>
        <v>10277.436</v>
      </c>
      <c r="Q10" s="114">
        <f aca="true" t="shared" si="9" ref="Q10:Q28">O10*1.02</f>
        <v>10482.98472</v>
      </c>
      <c r="R10" s="111">
        <v>8155.95</v>
      </c>
      <c r="S10" s="116">
        <f t="shared" si="2"/>
        <v>9787.14</v>
      </c>
      <c r="T10" s="117">
        <v>2590</v>
      </c>
      <c r="U10" s="114">
        <f aca="true" t="shared" si="10" ref="U10:U28">S10*1.02</f>
        <v>9982.8828</v>
      </c>
      <c r="V10" s="111">
        <v>7539.62</v>
      </c>
      <c r="W10" s="116">
        <f t="shared" si="3"/>
        <v>9047.544</v>
      </c>
      <c r="X10" s="117">
        <v>2495</v>
      </c>
      <c r="Y10" s="114">
        <f aca="true" t="shared" si="11" ref="Y10:Y28">W10*1.02</f>
        <v>9228.49488</v>
      </c>
      <c r="Z10" s="111">
        <v>7404.98</v>
      </c>
      <c r="AA10" s="118">
        <f t="shared" si="4"/>
        <v>8885.975999999999</v>
      </c>
      <c r="AB10" s="45">
        <f aca="true" t="shared" si="12" ref="AB10:AB28">AA10*1.02</f>
        <v>9063.69552</v>
      </c>
    </row>
    <row r="11" spans="1:28" s="24" customFormat="1" ht="24" customHeight="1" thickBot="1">
      <c r="A11" s="37" t="s">
        <v>94</v>
      </c>
      <c r="B11" s="40" t="s">
        <v>23</v>
      </c>
      <c r="C11" s="37" t="s">
        <v>95</v>
      </c>
      <c r="D11" s="40" t="s">
        <v>23</v>
      </c>
      <c r="E11" s="23"/>
      <c r="F11" s="111">
        <v>9910.66</v>
      </c>
      <c r="G11" s="116">
        <f t="shared" si="0"/>
        <v>11892.792</v>
      </c>
      <c r="H11" s="117"/>
      <c r="I11" s="114"/>
      <c r="J11" s="111">
        <v>8174.88</v>
      </c>
      <c r="K11" s="116">
        <f t="shared" si="1"/>
        <v>9809.856</v>
      </c>
      <c r="L11" s="114"/>
      <c r="M11" s="111">
        <v>7915.6</v>
      </c>
      <c r="N11" s="117"/>
      <c r="O11" s="116">
        <f>M11*1.2</f>
        <v>9498.72</v>
      </c>
      <c r="P11" s="117">
        <f>M11*1.2</f>
        <v>9498.72</v>
      </c>
      <c r="Q11" s="114">
        <f>O11*1.02</f>
        <v>9688.6944</v>
      </c>
      <c r="R11" s="111">
        <v>7745.36</v>
      </c>
      <c r="S11" s="116">
        <f t="shared" si="2"/>
        <v>9294.431999999999</v>
      </c>
      <c r="T11" s="117">
        <v>2591</v>
      </c>
      <c r="U11" s="114">
        <f>S11*1.02</f>
        <v>9480.32064</v>
      </c>
      <c r="V11" s="111">
        <v>7214.93</v>
      </c>
      <c r="W11" s="116">
        <f t="shared" si="3"/>
        <v>8657.916</v>
      </c>
      <c r="X11" s="117">
        <v>2496</v>
      </c>
      <c r="Y11" s="114">
        <f>W11*1.02</f>
        <v>8831.07432</v>
      </c>
      <c r="Z11" s="111">
        <v>7086.09</v>
      </c>
      <c r="AA11" s="118">
        <f t="shared" si="4"/>
        <v>8503.307999999999</v>
      </c>
      <c r="AB11" s="45"/>
    </row>
    <row r="12" spans="1:28" s="24" customFormat="1" ht="24" customHeight="1" thickBot="1">
      <c r="A12" s="37" t="s">
        <v>94</v>
      </c>
      <c r="B12" s="40" t="s">
        <v>25</v>
      </c>
      <c r="C12" s="37" t="s">
        <v>95</v>
      </c>
      <c r="D12" s="40" t="s">
        <v>25</v>
      </c>
      <c r="E12" s="23"/>
      <c r="F12" s="111">
        <v>10668.34</v>
      </c>
      <c r="G12" s="116">
        <f t="shared" si="0"/>
        <v>12802.008</v>
      </c>
      <c r="H12" s="117"/>
      <c r="I12" s="114"/>
      <c r="J12" s="111">
        <v>8765.12</v>
      </c>
      <c r="K12" s="116">
        <f t="shared" si="1"/>
        <v>10518.144</v>
      </c>
      <c r="L12" s="114"/>
      <c r="M12" s="111">
        <v>8315.1</v>
      </c>
      <c r="N12" s="117"/>
      <c r="O12" s="116">
        <f>M12*1.2</f>
        <v>9978.12</v>
      </c>
      <c r="P12" s="117">
        <f>M12*1.2</f>
        <v>9978.12</v>
      </c>
      <c r="Q12" s="114">
        <f>O12*1.02</f>
        <v>10177.682400000002</v>
      </c>
      <c r="R12" s="111">
        <v>7918.4</v>
      </c>
      <c r="S12" s="116">
        <f t="shared" si="2"/>
        <v>9502.08</v>
      </c>
      <c r="T12" s="117">
        <v>2592</v>
      </c>
      <c r="U12" s="114">
        <f>S12*1.02</f>
        <v>9692.1216</v>
      </c>
      <c r="V12" s="111">
        <v>7320.1</v>
      </c>
      <c r="W12" s="116">
        <f t="shared" si="3"/>
        <v>8784.12</v>
      </c>
      <c r="X12" s="117">
        <v>2497</v>
      </c>
      <c r="Y12" s="114">
        <f>W12*1.02</f>
        <v>8959.8024</v>
      </c>
      <c r="Z12" s="111">
        <v>7189.38</v>
      </c>
      <c r="AA12" s="118">
        <f t="shared" si="4"/>
        <v>8627.256</v>
      </c>
      <c r="AB12" s="45"/>
    </row>
    <row r="13" spans="1:28" s="24" customFormat="1" ht="24.75" customHeight="1" thickBot="1">
      <c r="A13" s="37" t="s">
        <v>0</v>
      </c>
      <c r="B13" s="40" t="s">
        <v>23</v>
      </c>
      <c r="C13" s="37" t="s">
        <v>26</v>
      </c>
      <c r="D13" s="40" t="s">
        <v>23</v>
      </c>
      <c r="E13" s="23">
        <v>3240.25</v>
      </c>
      <c r="F13" s="111">
        <v>9416.96</v>
      </c>
      <c r="G13" s="116">
        <f t="shared" si="0"/>
        <v>11300.351999999999</v>
      </c>
      <c r="H13" s="117">
        <v>2571.666666666667</v>
      </c>
      <c r="I13" s="114">
        <f t="shared" si="5"/>
        <v>11526.35904</v>
      </c>
      <c r="J13" s="111">
        <v>7771.46</v>
      </c>
      <c r="K13" s="116">
        <f t="shared" si="1"/>
        <v>9325.752</v>
      </c>
      <c r="L13" s="114">
        <f t="shared" si="6"/>
        <v>9512.26704</v>
      </c>
      <c r="M13" s="111">
        <v>7539.62</v>
      </c>
      <c r="N13" s="117">
        <v>4451.6</v>
      </c>
      <c r="O13" s="116">
        <f t="shared" si="7"/>
        <v>9047.544</v>
      </c>
      <c r="P13" s="117">
        <f t="shared" si="8"/>
        <v>9047.544</v>
      </c>
      <c r="Q13" s="114">
        <f t="shared" si="9"/>
        <v>9228.49488</v>
      </c>
      <c r="R13" s="111">
        <v>7388.19</v>
      </c>
      <c r="S13" s="116">
        <f t="shared" si="2"/>
        <v>8865.828</v>
      </c>
      <c r="T13" s="117">
        <v>2346.666666666667</v>
      </c>
      <c r="U13" s="114">
        <f t="shared" si="10"/>
        <v>9043.144559999999</v>
      </c>
      <c r="V13" s="111">
        <v>6892.48</v>
      </c>
      <c r="W13" s="116">
        <f t="shared" si="3"/>
        <v>8270.975999999999</v>
      </c>
      <c r="X13" s="117">
        <v>2280.8333333333335</v>
      </c>
      <c r="Y13" s="114">
        <f t="shared" si="11"/>
        <v>8436.395519999998</v>
      </c>
      <c r="Z13" s="111">
        <v>6769.4</v>
      </c>
      <c r="AA13" s="118">
        <f t="shared" si="4"/>
        <v>8123.279999999999</v>
      </c>
      <c r="AB13" s="45">
        <f t="shared" si="12"/>
        <v>8285.745599999998</v>
      </c>
    </row>
    <row r="14" spans="1:28" s="24" customFormat="1" ht="24" customHeight="1" thickBot="1">
      <c r="A14" s="37" t="s">
        <v>0</v>
      </c>
      <c r="B14" s="40" t="s">
        <v>25</v>
      </c>
      <c r="C14" s="37" t="s">
        <v>26</v>
      </c>
      <c r="D14" s="40" t="s">
        <v>25</v>
      </c>
      <c r="E14" s="23">
        <v>3508.3333333333335</v>
      </c>
      <c r="F14" s="111">
        <v>10195.92</v>
      </c>
      <c r="G14" s="116">
        <f t="shared" si="0"/>
        <v>12235.104</v>
      </c>
      <c r="H14" s="117">
        <v>2773.3333333333335</v>
      </c>
      <c r="I14" s="114">
        <f t="shared" si="5"/>
        <v>12479.80608</v>
      </c>
      <c r="J14" s="111">
        <v>8380.85</v>
      </c>
      <c r="K14" s="116">
        <f t="shared" si="1"/>
        <v>10057.02</v>
      </c>
      <c r="L14" s="114">
        <f t="shared" si="6"/>
        <v>10258.1604</v>
      </c>
      <c r="M14" s="111">
        <v>7952.67</v>
      </c>
      <c r="N14" s="117">
        <v>4451.6</v>
      </c>
      <c r="O14" s="116">
        <f t="shared" si="7"/>
        <v>9543.204</v>
      </c>
      <c r="P14" s="117">
        <f t="shared" si="8"/>
        <v>9543.204</v>
      </c>
      <c r="Q14" s="114">
        <f t="shared" si="9"/>
        <v>9734.06808</v>
      </c>
      <c r="R14" s="111">
        <v>7648.03</v>
      </c>
      <c r="S14" s="116">
        <f t="shared" si="2"/>
        <v>9177.635999999999</v>
      </c>
      <c r="T14" s="117">
        <v>2405</v>
      </c>
      <c r="U14" s="114">
        <f t="shared" si="10"/>
        <v>9361.188719999998</v>
      </c>
      <c r="V14" s="111">
        <v>7000.56</v>
      </c>
      <c r="W14" s="116">
        <f t="shared" si="3"/>
        <v>8400.672</v>
      </c>
      <c r="X14" s="117">
        <v>2316.666666666667</v>
      </c>
      <c r="Y14" s="114">
        <f t="shared" si="11"/>
        <v>8568.685440000001</v>
      </c>
      <c r="Z14" s="111">
        <v>6875.55</v>
      </c>
      <c r="AA14" s="118">
        <f t="shared" si="4"/>
        <v>8250.66</v>
      </c>
      <c r="AB14" s="45">
        <f t="shared" si="12"/>
        <v>8415.6732</v>
      </c>
    </row>
    <row r="15" spans="1:28" s="24" customFormat="1" ht="25.5" customHeight="1" thickBot="1">
      <c r="A15" s="37" t="s">
        <v>27</v>
      </c>
      <c r="B15" s="40" t="s">
        <v>23</v>
      </c>
      <c r="C15" s="37" t="s">
        <v>28</v>
      </c>
      <c r="D15" s="40" t="s">
        <v>23</v>
      </c>
      <c r="E15" s="23">
        <v>3111.666666666667</v>
      </c>
      <c r="F15" s="111">
        <v>9495.36</v>
      </c>
      <c r="G15" s="116">
        <f t="shared" si="0"/>
        <v>11394.432</v>
      </c>
      <c r="H15" s="117">
        <v>2464.166666666667</v>
      </c>
      <c r="I15" s="114">
        <f t="shared" si="5"/>
        <v>11622.320640000002</v>
      </c>
      <c r="J15" s="111">
        <v>7703.7</v>
      </c>
      <c r="K15" s="116">
        <f t="shared" si="1"/>
        <v>9244.439999999999</v>
      </c>
      <c r="L15" s="114">
        <f t="shared" si="6"/>
        <v>9429.3288</v>
      </c>
      <c r="M15" s="111">
        <v>7450.35</v>
      </c>
      <c r="N15" s="117">
        <v>4451.6</v>
      </c>
      <c r="O15" s="116">
        <f t="shared" si="7"/>
        <v>8940.42</v>
      </c>
      <c r="P15" s="117">
        <f t="shared" si="8"/>
        <v>8940.42</v>
      </c>
      <c r="Q15" s="114">
        <f t="shared" si="9"/>
        <v>9119.2284</v>
      </c>
      <c r="R15" s="111">
        <v>7287.17</v>
      </c>
      <c r="S15" s="116">
        <f t="shared" si="2"/>
        <v>8744.604</v>
      </c>
      <c r="T15" s="117">
        <v>2250</v>
      </c>
      <c r="U15" s="114">
        <f t="shared" si="10"/>
        <v>8919.496079999999</v>
      </c>
      <c r="V15" s="111">
        <v>6791.68</v>
      </c>
      <c r="W15" s="116">
        <f t="shared" si="3"/>
        <v>8150.016</v>
      </c>
      <c r="X15" s="117">
        <v>2183.3333333333335</v>
      </c>
      <c r="Y15" s="114">
        <f t="shared" si="11"/>
        <v>8313.01632</v>
      </c>
      <c r="Z15" s="111">
        <v>6670.4</v>
      </c>
      <c r="AA15" s="118">
        <f t="shared" si="4"/>
        <v>8004.48</v>
      </c>
      <c r="AB15" s="45">
        <f t="shared" si="12"/>
        <v>8164.5696</v>
      </c>
    </row>
    <row r="16" spans="1:28" s="24" customFormat="1" ht="22.5" customHeight="1" thickBot="1">
      <c r="A16" s="37" t="s">
        <v>27</v>
      </c>
      <c r="B16" s="40" t="s">
        <v>25</v>
      </c>
      <c r="C16" s="37" t="s">
        <v>28</v>
      </c>
      <c r="D16" s="40" t="s">
        <v>25</v>
      </c>
      <c r="E16" s="23">
        <v>3379.166666666667</v>
      </c>
      <c r="F16" s="111">
        <v>10311.73</v>
      </c>
      <c r="G16" s="116">
        <f t="shared" si="0"/>
        <v>12374.076</v>
      </c>
      <c r="H16" s="117">
        <v>2665</v>
      </c>
      <c r="I16" s="114">
        <f t="shared" si="5"/>
        <v>12621.557519999998</v>
      </c>
      <c r="J16" s="111">
        <v>8290.24</v>
      </c>
      <c r="K16" s="116">
        <f t="shared" si="1"/>
        <v>9948.287999999999</v>
      </c>
      <c r="L16" s="114">
        <f t="shared" si="6"/>
        <v>10147.25376</v>
      </c>
      <c r="M16" s="111">
        <v>7875.62</v>
      </c>
      <c r="N16" s="117">
        <v>4451.6</v>
      </c>
      <c r="O16" s="116">
        <f t="shared" si="7"/>
        <v>9450.743999999999</v>
      </c>
      <c r="P16" s="117">
        <f t="shared" si="8"/>
        <v>9450.743999999999</v>
      </c>
      <c r="Q16" s="114">
        <f t="shared" si="9"/>
        <v>9639.75888</v>
      </c>
      <c r="R16" s="111">
        <v>7553.95</v>
      </c>
      <c r="S16" s="116">
        <f t="shared" si="2"/>
        <v>9064.74</v>
      </c>
      <c r="T16" s="117">
        <v>2306.666666666667</v>
      </c>
      <c r="U16" s="114">
        <f t="shared" si="10"/>
        <v>9246.0348</v>
      </c>
      <c r="V16" s="111">
        <v>6903.57</v>
      </c>
      <c r="W16" s="116">
        <f t="shared" si="3"/>
        <v>8284.284</v>
      </c>
      <c r="X16" s="117">
        <v>2219.166666666667</v>
      </c>
      <c r="Y16" s="114">
        <f t="shared" si="11"/>
        <v>8449.96968</v>
      </c>
      <c r="Z16" s="111">
        <v>6780.29</v>
      </c>
      <c r="AA16" s="118">
        <f t="shared" si="4"/>
        <v>8136.348</v>
      </c>
      <c r="AB16" s="45">
        <f t="shared" si="12"/>
        <v>8299.07496</v>
      </c>
    </row>
    <row r="17" spans="1:28" s="24" customFormat="1" ht="23.25" customHeight="1" thickBot="1">
      <c r="A17" s="37" t="s">
        <v>1</v>
      </c>
      <c r="B17" s="40" t="s">
        <v>23</v>
      </c>
      <c r="C17" s="37" t="s">
        <v>29</v>
      </c>
      <c r="D17" s="40" t="s">
        <v>23</v>
      </c>
      <c r="E17" s="23">
        <v>3015.8333333333335</v>
      </c>
      <c r="F17" s="111">
        <v>9616.99</v>
      </c>
      <c r="G17" s="116">
        <f t="shared" si="0"/>
        <v>11540.387999999999</v>
      </c>
      <c r="H17" s="117">
        <v>2391.666666666667</v>
      </c>
      <c r="I17" s="114">
        <f t="shared" si="5"/>
        <v>11771.195759999999</v>
      </c>
      <c r="J17" s="111">
        <v>7632.58</v>
      </c>
      <c r="K17" s="116">
        <f t="shared" si="1"/>
        <v>9159.096</v>
      </c>
      <c r="L17" s="114">
        <f t="shared" si="6"/>
        <v>9342.27792</v>
      </c>
      <c r="M17" s="111">
        <v>7410.14</v>
      </c>
      <c r="N17" s="117">
        <v>4451.6</v>
      </c>
      <c r="O17" s="116">
        <f t="shared" si="7"/>
        <v>8892.168</v>
      </c>
      <c r="P17" s="117">
        <f t="shared" si="8"/>
        <v>8892.168</v>
      </c>
      <c r="Q17" s="114">
        <f t="shared" si="9"/>
        <v>9070.01136</v>
      </c>
      <c r="R17" s="111">
        <v>7264.88</v>
      </c>
      <c r="S17" s="116">
        <f t="shared" si="2"/>
        <v>8717.856</v>
      </c>
      <c r="T17" s="117">
        <v>2187.5</v>
      </c>
      <c r="U17" s="114">
        <f t="shared" si="10"/>
        <v>8892.21312</v>
      </c>
      <c r="V17" s="111">
        <v>6716.64</v>
      </c>
      <c r="W17" s="116">
        <f t="shared" si="3"/>
        <v>8059.968</v>
      </c>
      <c r="X17" s="117">
        <v>2120.8333333333335</v>
      </c>
      <c r="Y17" s="114">
        <f t="shared" si="11"/>
        <v>8221.16736</v>
      </c>
      <c r="Z17" s="111">
        <v>6596.7</v>
      </c>
      <c r="AA17" s="118">
        <f t="shared" si="4"/>
        <v>7916.039999999999</v>
      </c>
      <c r="AB17" s="45">
        <f t="shared" si="12"/>
        <v>8074.3607999999995</v>
      </c>
    </row>
    <row r="18" spans="1:28" s="24" customFormat="1" ht="23.25" customHeight="1" thickBot="1">
      <c r="A18" s="37" t="s">
        <v>1</v>
      </c>
      <c r="B18" s="40" t="s">
        <v>25</v>
      </c>
      <c r="C18" s="37" t="s">
        <v>29</v>
      </c>
      <c r="D18" s="40" t="s">
        <v>25</v>
      </c>
      <c r="E18" s="23">
        <v>3015.8333333333335</v>
      </c>
      <c r="F18" s="111">
        <v>10171.73</v>
      </c>
      <c r="G18" s="116">
        <f t="shared" si="0"/>
        <v>12206.076</v>
      </c>
      <c r="H18" s="117">
        <v>2391.666666666667</v>
      </c>
      <c r="I18" s="114">
        <f t="shared" si="5"/>
        <v>12450.19752</v>
      </c>
      <c r="J18" s="111">
        <v>8072.96</v>
      </c>
      <c r="K18" s="116">
        <f t="shared" si="1"/>
        <v>9687.552</v>
      </c>
      <c r="L18" s="114">
        <f t="shared" si="6"/>
        <v>9881.30304</v>
      </c>
      <c r="M18" s="111">
        <v>7688.46</v>
      </c>
      <c r="N18" s="117">
        <v>4451.6</v>
      </c>
      <c r="O18" s="116">
        <f t="shared" si="7"/>
        <v>9226.152</v>
      </c>
      <c r="P18" s="117">
        <f t="shared" si="8"/>
        <v>9226.152</v>
      </c>
      <c r="Q18" s="114">
        <f t="shared" si="9"/>
        <v>9410.67504</v>
      </c>
      <c r="R18" s="111">
        <v>7392.67</v>
      </c>
      <c r="S18" s="116">
        <f t="shared" si="2"/>
        <v>8871.204</v>
      </c>
      <c r="T18" s="117">
        <v>2187.5</v>
      </c>
      <c r="U18" s="114">
        <f t="shared" si="10"/>
        <v>9048.62808</v>
      </c>
      <c r="V18" s="111">
        <v>6769.84</v>
      </c>
      <c r="W18" s="116">
        <f t="shared" si="3"/>
        <v>8123.808</v>
      </c>
      <c r="X18" s="117">
        <v>2120.8333333333335</v>
      </c>
      <c r="Y18" s="114">
        <f t="shared" si="11"/>
        <v>8286.28416</v>
      </c>
      <c r="Z18" s="111">
        <v>6648.95</v>
      </c>
      <c r="AA18" s="118">
        <f t="shared" si="4"/>
        <v>7978.74</v>
      </c>
      <c r="AB18" s="45">
        <f t="shared" si="12"/>
        <v>8138.3148</v>
      </c>
    </row>
    <row r="19" spans="1:28" s="24" customFormat="1" ht="24" customHeight="1" thickBot="1">
      <c r="A19" s="37" t="s">
        <v>2</v>
      </c>
      <c r="B19" s="40" t="s">
        <v>23</v>
      </c>
      <c r="C19" s="37" t="s">
        <v>30</v>
      </c>
      <c r="D19" s="40" t="s">
        <v>23</v>
      </c>
      <c r="E19" s="23">
        <v>3015.8333333333335</v>
      </c>
      <c r="F19" s="111">
        <v>9202.93</v>
      </c>
      <c r="G19" s="116">
        <f t="shared" si="0"/>
        <v>11043.516</v>
      </c>
      <c r="H19" s="117">
        <v>2391.666666666667</v>
      </c>
      <c r="I19" s="114">
        <f t="shared" si="5"/>
        <v>11264.38632</v>
      </c>
      <c r="J19" s="111">
        <v>7439.94</v>
      </c>
      <c r="K19" s="116">
        <f t="shared" si="1"/>
        <v>8927.928</v>
      </c>
      <c r="L19" s="114">
        <f t="shared" si="6"/>
        <v>9106.48656</v>
      </c>
      <c r="M19" s="111">
        <v>7216.94</v>
      </c>
      <c r="N19" s="117">
        <v>4451.6</v>
      </c>
      <c r="O19" s="116">
        <f t="shared" si="7"/>
        <v>8660.328</v>
      </c>
      <c r="P19" s="117">
        <f t="shared" si="8"/>
        <v>8660.328</v>
      </c>
      <c r="Q19" s="114">
        <f t="shared" si="9"/>
        <v>8833.53456</v>
      </c>
      <c r="R19" s="111">
        <v>7082.1</v>
      </c>
      <c r="S19" s="116">
        <f t="shared" si="2"/>
        <v>8498.52</v>
      </c>
      <c r="T19" s="117">
        <v>2187.5</v>
      </c>
      <c r="U19" s="114">
        <f t="shared" si="10"/>
        <v>8668.4904</v>
      </c>
      <c r="V19" s="111">
        <v>6597.47</v>
      </c>
      <c r="W19" s="116">
        <f t="shared" si="3"/>
        <v>7916.964</v>
      </c>
      <c r="X19" s="117">
        <v>2120.8333333333335</v>
      </c>
      <c r="Y19" s="114">
        <f t="shared" si="11"/>
        <v>8075.30328</v>
      </c>
      <c r="Z19" s="111">
        <v>6479.66</v>
      </c>
      <c r="AA19" s="118">
        <f t="shared" si="4"/>
        <v>7775.592</v>
      </c>
      <c r="AB19" s="45">
        <f t="shared" si="12"/>
        <v>7931.10384</v>
      </c>
    </row>
    <row r="20" spans="1:28" s="24" customFormat="1" ht="23.25" customHeight="1" thickBot="1">
      <c r="A20" s="37" t="s">
        <v>2</v>
      </c>
      <c r="B20" s="40" t="s">
        <v>25</v>
      </c>
      <c r="C20" s="37" t="s">
        <v>30</v>
      </c>
      <c r="D20" s="40" t="s">
        <v>25</v>
      </c>
      <c r="E20" s="23">
        <v>3284.166666666667</v>
      </c>
      <c r="F20" s="111">
        <v>10021.65</v>
      </c>
      <c r="G20" s="116">
        <f t="shared" si="0"/>
        <v>12025.98</v>
      </c>
      <c r="H20" s="117">
        <v>2592.5</v>
      </c>
      <c r="I20" s="114">
        <f t="shared" si="5"/>
        <v>12266.4996</v>
      </c>
      <c r="J20" s="111">
        <v>8064.78</v>
      </c>
      <c r="K20" s="116">
        <f t="shared" si="1"/>
        <v>9677.735999999999</v>
      </c>
      <c r="L20" s="114">
        <f t="shared" si="6"/>
        <v>9871.290719999999</v>
      </c>
      <c r="M20" s="111">
        <v>7642.1</v>
      </c>
      <c r="N20" s="117">
        <v>4451.6</v>
      </c>
      <c r="O20" s="116">
        <f t="shared" si="7"/>
        <v>9170.52</v>
      </c>
      <c r="P20" s="117">
        <f t="shared" si="8"/>
        <v>9170.52</v>
      </c>
      <c r="Q20" s="114">
        <f t="shared" si="9"/>
        <v>9353.930400000001</v>
      </c>
      <c r="R20" s="111">
        <v>7349.33</v>
      </c>
      <c r="S20" s="116">
        <f t="shared" si="2"/>
        <v>8819.196</v>
      </c>
      <c r="T20" s="117">
        <v>2245.8333333333335</v>
      </c>
      <c r="U20" s="114">
        <f t="shared" si="10"/>
        <v>8995.57992</v>
      </c>
      <c r="V20" s="111">
        <v>6711.49</v>
      </c>
      <c r="W20" s="116">
        <f t="shared" si="3"/>
        <v>8053.788</v>
      </c>
      <c r="X20" s="117">
        <v>2157.5</v>
      </c>
      <c r="Y20" s="114">
        <f t="shared" si="11"/>
        <v>8214.86376</v>
      </c>
      <c r="Z20" s="111">
        <v>6591.64</v>
      </c>
      <c r="AA20" s="118">
        <f t="shared" si="4"/>
        <v>7909.968</v>
      </c>
      <c r="AB20" s="45">
        <f t="shared" si="12"/>
        <v>8068.16736</v>
      </c>
    </row>
    <row r="21" spans="1:28" s="24" customFormat="1" ht="22.5" customHeight="1" thickBot="1">
      <c r="A21" s="37" t="s">
        <v>31</v>
      </c>
      <c r="B21" s="40" t="s">
        <v>23</v>
      </c>
      <c r="C21" s="37" t="s">
        <v>32</v>
      </c>
      <c r="D21" s="40" t="s">
        <v>23</v>
      </c>
      <c r="E21" s="23">
        <v>2870</v>
      </c>
      <c r="F21" s="111">
        <v>7298.26</v>
      </c>
      <c r="G21" s="116">
        <f t="shared" si="0"/>
        <v>8757.912</v>
      </c>
      <c r="H21" s="117">
        <v>2277.5</v>
      </c>
      <c r="I21" s="114">
        <f t="shared" si="5"/>
        <v>8933.070240000001</v>
      </c>
      <c r="J21" s="111">
        <v>6709.14</v>
      </c>
      <c r="K21" s="116">
        <f t="shared" si="1"/>
        <v>8050.968</v>
      </c>
      <c r="L21" s="114">
        <f t="shared" si="6"/>
        <v>8211.98736</v>
      </c>
      <c r="M21" s="111">
        <v>6597.47</v>
      </c>
      <c r="N21" s="117">
        <v>4451.6</v>
      </c>
      <c r="O21" s="116">
        <f t="shared" si="7"/>
        <v>7916.964</v>
      </c>
      <c r="P21" s="117">
        <f t="shared" si="8"/>
        <v>7916.964</v>
      </c>
      <c r="Q21" s="114">
        <f t="shared" si="9"/>
        <v>8075.30328</v>
      </c>
      <c r="R21" s="111">
        <v>5603.7</v>
      </c>
      <c r="S21" s="116">
        <f t="shared" si="2"/>
        <v>6724.44</v>
      </c>
      <c r="T21" s="117">
        <v>2078.3333333333335</v>
      </c>
      <c r="U21" s="114">
        <f t="shared" si="10"/>
        <v>6858.9288</v>
      </c>
      <c r="V21" s="111">
        <v>5223.57</v>
      </c>
      <c r="W21" s="116">
        <f t="shared" si="3"/>
        <v>6268.284</v>
      </c>
      <c r="X21" s="117">
        <v>2015</v>
      </c>
      <c r="Y21" s="114">
        <f t="shared" si="11"/>
        <v>6393.6496799999995</v>
      </c>
      <c r="Z21" s="111">
        <v>5130.29</v>
      </c>
      <c r="AA21" s="118">
        <f t="shared" si="4"/>
        <v>6156.348</v>
      </c>
      <c r="AB21" s="45">
        <f t="shared" si="12"/>
        <v>6279.4749600000005</v>
      </c>
    </row>
    <row r="22" spans="1:28" s="24" customFormat="1" ht="22.5" customHeight="1" thickBot="1">
      <c r="A22" s="37" t="s">
        <v>31</v>
      </c>
      <c r="B22" s="40" t="s">
        <v>25</v>
      </c>
      <c r="C22" s="37" t="s">
        <v>32</v>
      </c>
      <c r="D22" s="40" t="s">
        <v>25</v>
      </c>
      <c r="E22" s="23">
        <v>3137.5</v>
      </c>
      <c r="F22" s="111">
        <v>7978.43</v>
      </c>
      <c r="G22" s="116">
        <f t="shared" si="0"/>
        <v>9574.116</v>
      </c>
      <c r="H22" s="117">
        <v>2478.3333333333335</v>
      </c>
      <c r="I22" s="114">
        <f t="shared" si="5"/>
        <v>9765.598320000001</v>
      </c>
      <c r="J22" s="111">
        <v>7300.72</v>
      </c>
      <c r="K22" s="116">
        <f t="shared" si="1"/>
        <v>8760.864</v>
      </c>
      <c r="L22" s="114">
        <f t="shared" si="6"/>
        <v>8936.08128</v>
      </c>
      <c r="M22" s="111">
        <v>7179.2</v>
      </c>
      <c r="N22" s="117">
        <v>4451.6</v>
      </c>
      <c r="O22" s="116">
        <f t="shared" si="7"/>
        <v>8615.039999999999</v>
      </c>
      <c r="P22" s="117">
        <f t="shared" si="8"/>
        <v>8615.039999999999</v>
      </c>
      <c r="Q22" s="114">
        <f t="shared" si="9"/>
        <v>8787.3408</v>
      </c>
      <c r="R22" s="111">
        <v>5826.24</v>
      </c>
      <c r="S22" s="116">
        <f t="shared" si="2"/>
        <v>6991.487999999999</v>
      </c>
      <c r="T22" s="117">
        <v>2135.8333333333335</v>
      </c>
      <c r="U22" s="114">
        <f t="shared" si="10"/>
        <v>7131.31776</v>
      </c>
      <c r="V22" s="111">
        <v>5318.77</v>
      </c>
      <c r="W22" s="116">
        <f t="shared" si="3"/>
        <v>6382.524</v>
      </c>
      <c r="X22" s="117">
        <v>2051.666666666667</v>
      </c>
      <c r="Y22" s="114">
        <f t="shared" si="11"/>
        <v>6510.174480000001</v>
      </c>
      <c r="Z22" s="111">
        <v>5223.79</v>
      </c>
      <c r="AA22" s="118">
        <f t="shared" si="4"/>
        <v>6268.548</v>
      </c>
      <c r="AB22" s="45">
        <f t="shared" si="12"/>
        <v>6393.91896</v>
      </c>
    </row>
    <row r="23" spans="1:28" s="24" customFormat="1" ht="21.75" customHeight="1" thickBot="1">
      <c r="A23" s="37" t="s">
        <v>33</v>
      </c>
      <c r="B23" s="40" t="s">
        <v>23</v>
      </c>
      <c r="C23" s="37" t="s">
        <v>34</v>
      </c>
      <c r="D23" s="40" t="s">
        <v>23</v>
      </c>
      <c r="E23" s="23">
        <v>2399.166666666667</v>
      </c>
      <c r="F23" s="111">
        <v>7040.1</v>
      </c>
      <c r="G23" s="116">
        <f t="shared" si="0"/>
        <v>8448.12</v>
      </c>
      <c r="H23" s="117">
        <v>1898.3333333333335</v>
      </c>
      <c r="I23" s="114">
        <f t="shared" si="5"/>
        <v>8617.082400000001</v>
      </c>
      <c r="J23" s="111">
        <v>6401.36</v>
      </c>
      <c r="K23" s="116">
        <f t="shared" si="1"/>
        <v>7681.632</v>
      </c>
      <c r="L23" s="114">
        <f t="shared" si="6"/>
        <v>7835.264639999999</v>
      </c>
      <c r="M23" s="111">
        <v>6345.47</v>
      </c>
      <c r="N23" s="117">
        <v>4451.6</v>
      </c>
      <c r="O23" s="116">
        <f t="shared" si="7"/>
        <v>7614.564</v>
      </c>
      <c r="P23" s="117">
        <f t="shared" si="8"/>
        <v>7614.564</v>
      </c>
      <c r="Q23" s="114">
        <f t="shared" si="9"/>
        <v>7766.855280000001</v>
      </c>
      <c r="R23" s="111">
        <v>5468.4</v>
      </c>
      <c r="S23" s="116">
        <f t="shared" si="2"/>
        <v>6562.079999999999</v>
      </c>
      <c r="T23" s="117">
        <v>1736.6666666666667</v>
      </c>
      <c r="U23" s="114">
        <f t="shared" si="10"/>
        <v>6693.321599999999</v>
      </c>
      <c r="V23" s="111">
        <v>5040.34</v>
      </c>
      <c r="W23" s="116">
        <f t="shared" si="3"/>
        <v>6048.408</v>
      </c>
      <c r="X23" s="117">
        <v>1685</v>
      </c>
      <c r="Y23" s="114">
        <f t="shared" si="11"/>
        <v>6169.376160000001</v>
      </c>
      <c r="Z23" s="111">
        <v>4950.33</v>
      </c>
      <c r="AA23" s="118">
        <f t="shared" si="4"/>
        <v>5940.396</v>
      </c>
      <c r="AB23" s="45">
        <f t="shared" si="12"/>
        <v>6059.20392</v>
      </c>
    </row>
    <row r="24" spans="1:28" s="24" customFormat="1" ht="24" customHeight="1" thickBot="1">
      <c r="A24" s="37" t="s">
        <v>33</v>
      </c>
      <c r="B24" s="40" t="s">
        <v>25</v>
      </c>
      <c r="C24" s="37" t="s">
        <v>35</v>
      </c>
      <c r="D24" s="40" t="s">
        <v>25</v>
      </c>
      <c r="E24" s="23">
        <v>2666.666666666667</v>
      </c>
      <c r="F24" s="111">
        <v>7824.88</v>
      </c>
      <c r="G24" s="116">
        <f t="shared" si="0"/>
        <v>9389.856</v>
      </c>
      <c r="H24" s="117">
        <v>2099.166666666667</v>
      </c>
      <c r="I24" s="114">
        <f t="shared" si="5"/>
        <v>9577.653119999999</v>
      </c>
      <c r="J24" s="111">
        <v>6679.12</v>
      </c>
      <c r="K24" s="116">
        <f t="shared" si="1"/>
        <v>8014.9439999999995</v>
      </c>
      <c r="L24" s="114">
        <f t="shared" si="6"/>
        <v>8175.24288</v>
      </c>
      <c r="M24" s="111">
        <v>6554.58</v>
      </c>
      <c r="N24" s="117">
        <v>4451.6</v>
      </c>
      <c r="O24" s="116">
        <f t="shared" si="7"/>
        <v>7865.495999999999</v>
      </c>
      <c r="P24" s="117">
        <f t="shared" si="8"/>
        <v>7865.495999999999</v>
      </c>
      <c r="Q24" s="114">
        <f t="shared" si="9"/>
        <v>8022.805919999999</v>
      </c>
      <c r="R24" s="111">
        <v>5563.94</v>
      </c>
      <c r="S24" s="116">
        <f t="shared" si="2"/>
        <v>6676.727999999999</v>
      </c>
      <c r="T24" s="117">
        <v>1794.1666666666667</v>
      </c>
      <c r="U24" s="114">
        <f t="shared" si="10"/>
        <v>6810.262559999999</v>
      </c>
      <c r="V24" s="111">
        <v>5285.84</v>
      </c>
      <c r="W24" s="116">
        <f t="shared" si="3"/>
        <v>6343.008</v>
      </c>
      <c r="X24" s="117">
        <v>1721.6666666666667</v>
      </c>
      <c r="Y24" s="114">
        <f t="shared" si="11"/>
        <v>6469.86816</v>
      </c>
      <c r="Z24" s="111">
        <v>5191.45</v>
      </c>
      <c r="AA24" s="118">
        <f t="shared" si="4"/>
        <v>6229.74</v>
      </c>
      <c r="AB24" s="45">
        <f t="shared" si="12"/>
        <v>6354.3348</v>
      </c>
    </row>
    <row r="25" spans="1:28" s="24" customFormat="1" ht="24.75" customHeight="1" thickBot="1">
      <c r="A25" s="37" t="s">
        <v>36</v>
      </c>
      <c r="B25" s="40" t="s">
        <v>23</v>
      </c>
      <c r="C25" s="37" t="s">
        <v>37</v>
      </c>
      <c r="D25" s="40" t="s">
        <v>23</v>
      </c>
      <c r="E25" s="23">
        <v>2230.8333333333335</v>
      </c>
      <c r="F25" s="111">
        <v>6546.06</v>
      </c>
      <c r="G25" s="116">
        <f t="shared" si="0"/>
        <v>7855.272</v>
      </c>
      <c r="H25" s="117">
        <v>1771.6666666666667</v>
      </c>
      <c r="I25" s="114">
        <f t="shared" si="5"/>
        <v>8012.37744</v>
      </c>
      <c r="J25" s="111">
        <v>6244.45</v>
      </c>
      <c r="K25" s="116">
        <f t="shared" si="1"/>
        <v>7493.339999999999</v>
      </c>
      <c r="L25" s="114">
        <f t="shared" si="6"/>
        <v>7643.206799999999</v>
      </c>
      <c r="M25" s="111">
        <v>5930.4</v>
      </c>
      <c r="N25" s="117">
        <v>4451.6</v>
      </c>
      <c r="O25" s="116">
        <f t="shared" si="7"/>
        <v>7116.48</v>
      </c>
      <c r="P25" s="117">
        <f t="shared" si="8"/>
        <v>7116.48</v>
      </c>
      <c r="Q25" s="114">
        <f t="shared" si="9"/>
        <v>7258.8096</v>
      </c>
      <c r="R25" s="111">
        <v>5409.6</v>
      </c>
      <c r="S25" s="116">
        <f t="shared" si="2"/>
        <v>6491.52</v>
      </c>
      <c r="T25" s="117">
        <v>1619.1666666666667</v>
      </c>
      <c r="U25" s="114">
        <f t="shared" si="10"/>
        <v>6621.3504</v>
      </c>
      <c r="V25" s="111">
        <v>4986.13</v>
      </c>
      <c r="W25" s="116">
        <f t="shared" si="3"/>
        <v>5983.356</v>
      </c>
      <c r="X25" s="117">
        <v>1572.5</v>
      </c>
      <c r="Y25" s="114">
        <f t="shared" si="11"/>
        <v>6103.02312</v>
      </c>
      <c r="Z25" s="111">
        <v>4897.09</v>
      </c>
      <c r="AA25" s="118">
        <f t="shared" si="4"/>
        <v>5876.508</v>
      </c>
      <c r="AB25" s="45">
        <f t="shared" si="12"/>
        <v>5994.03816</v>
      </c>
    </row>
    <row r="26" spans="1:28" s="24" customFormat="1" ht="24.75" customHeight="1" thickBot="1">
      <c r="A26" s="37" t="s">
        <v>36</v>
      </c>
      <c r="B26" s="40" t="s">
        <v>25</v>
      </c>
      <c r="C26" s="37" t="s">
        <v>96</v>
      </c>
      <c r="D26" s="40" t="s">
        <v>25</v>
      </c>
      <c r="E26" s="23"/>
      <c r="F26" s="111">
        <v>6990.03</v>
      </c>
      <c r="G26" s="116">
        <f t="shared" si="0"/>
        <v>8388.036</v>
      </c>
      <c r="H26" s="117">
        <v>1772.66666666667</v>
      </c>
      <c r="I26" s="114">
        <f>G26*1.02</f>
        <v>8555.79672</v>
      </c>
      <c r="J26" s="111">
        <v>6580.9</v>
      </c>
      <c r="K26" s="116">
        <f t="shared" si="1"/>
        <v>7897.079999999999</v>
      </c>
      <c r="L26" s="114">
        <f t="shared" si="6"/>
        <v>8055.021599999999</v>
      </c>
      <c r="M26" s="111">
        <v>6202</v>
      </c>
      <c r="N26" s="117">
        <v>4452.6</v>
      </c>
      <c r="O26" s="116">
        <f>M26*1.2</f>
        <v>7442.4</v>
      </c>
      <c r="P26" s="117">
        <f>M26*1.2</f>
        <v>7442.4</v>
      </c>
      <c r="Q26" s="114">
        <f>O26*1.02</f>
        <v>7591.248</v>
      </c>
      <c r="R26" s="111">
        <v>5520.26</v>
      </c>
      <c r="S26" s="116">
        <f t="shared" si="2"/>
        <v>6624.312</v>
      </c>
      <c r="T26" s="117">
        <v>1620.16666666667</v>
      </c>
      <c r="U26" s="114">
        <f>S26*1.02</f>
        <v>6756.79824</v>
      </c>
      <c r="V26" s="111">
        <v>5061.84</v>
      </c>
      <c r="W26" s="116">
        <f t="shared" si="3"/>
        <v>6074.208</v>
      </c>
      <c r="X26" s="117">
        <v>1573.5</v>
      </c>
      <c r="Y26" s="114">
        <f>W26*1.02</f>
        <v>6195.69216</v>
      </c>
      <c r="Z26" s="111">
        <v>4971.45</v>
      </c>
      <c r="AA26" s="118">
        <f t="shared" si="4"/>
        <v>5965.74</v>
      </c>
      <c r="AB26" s="45"/>
    </row>
    <row r="27" spans="1:28" s="24" customFormat="1" ht="21.75" customHeight="1" thickBot="1">
      <c r="A27" s="37" t="s">
        <v>38</v>
      </c>
      <c r="B27" s="40" t="s">
        <v>23</v>
      </c>
      <c r="C27" s="37" t="s">
        <v>39</v>
      </c>
      <c r="D27" s="40" t="s">
        <v>23</v>
      </c>
      <c r="E27" s="23">
        <v>2085.416666666667</v>
      </c>
      <c r="F27" s="111">
        <v>6363.5</v>
      </c>
      <c r="G27" s="116">
        <f t="shared" si="0"/>
        <v>7636.2</v>
      </c>
      <c r="H27" s="117">
        <v>2446.666666666667</v>
      </c>
      <c r="I27" s="114">
        <f t="shared" si="5"/>
        <v>7788.924</v>
      </c>
      <c r="J27" s="111">
        <v>7611.07</v>
      </c>
      <c r="K27" s="116">
        <f t="shared" si="1"/>
        <v>9133.284</v>
      </c>
      <c r="L27" s="114">
        <f t="shared" si="6"/>
        <v>9315.94968</v>
      </c>
      <c r="M27" s="111">
        <v>7388.19</v>
      </c>
      <c r="N27" s="117">
        <v>4451.6</v>
      </c>
      <c r="O27" s="116">
        <f t="shared" si="7"/>
        <v>8865.828</v>
      </c>
      <c r="P27" s="117">
        <f t="shared" si="8"/>
        <v>8865.828</v>
      </c>
      <c r="Q27" s="114">
        <f t="shared" si="9"/>
        <v>9043.144559999999</v>
      </c>
      <c r="R27" s="111">
        <v>7235.31</v>
      </c>
      <c r="S27" s="116">
        <f t="shared" si="2"/>
        <v>8682.372</v>
      </c>
      <c r="T27" s="117">
        <v>2233.3333333333335</v>
      </c>
      <c r="U27" s="114">
        <f t="shared" si="10"/>
        <v>8856.01944</v>
      </c>
      <c r="V27" s="111">
        <v>6745.31</v>
      </c>
      <c r="W27" s="116">
        <f t="shared" si="3"/>
        <v>8094.372</v>
      </c>
      <c r="X27" s="117">
        <v>2168.3333333333335</v>
      </c>
      <c r="Y27" s="114">
        <f t="shared" si="11"/>
        <v>8256.25944</v>
      </c>
      <c r="Z27" s="111">
        <v>6624.86</v>
      </c>
      <c r="AA27" s="118">
        <f t="shared" si="4"/>
        <v>7949.831999999999</v>
      </c>
      <c r="AB27" s="45">
        <f t="shared" si="12"/>
        <v>8108.82864</v>
      </c>
    </row>
    <row r="28" spans="1:28" s="24" customFormat="1" ht="24" customHeight="1" thickBot="1">
      <c r="A28" s="42" t="s">
        <v>38</v>
      </c>
      <c r="B28" s="41" t="s">
        <v>25</v>
      </c>
      <c r="C28" s="42" t="s">
        <v>39</v>
      </c>
      <c r="D28" s="41" t="s">
        <v>25</v>
      </c>
      <c r="E28" s="38">
        <v>3353.3333333333335</v>
      </c>
      <c r="F28" s="119">
        <v>7182.34</v>
      </c>
      <c r="G28" s="120">
        <f>F28*1.2</f>
        <v>8618.807999999999</v>
      </c>
      <c r="H28" s="121">
        <v>2647.5</v>
      </c>
      <c r="I28" s="122">
        <f t="shared" si="5"/>
        <v>8791.184159999999</v>
      </c>
      <c r="J28" s="119">
        <v>8160.88</v>
      </c>
      <c r="K28" s="120">
        <f>J28*1.2</f>
        <v>9793.056</v>
      </c>
      <c r="L28" s="122">
        <f t="shared" si="6"/>
        <v>9988.91712</v>
      </c>
      <c r="M28" s="119">
        <v>7810.66</v>
      </c>
      <c r="N28" s="121">
        <v>4451.6</v>
      </c>
      <c r="O28" s="120">
        <f t="shared" si="7"/>
        <v>9372.792</v>
      </c>
      <c r="P28" s="121">
        <f t="shared" si="8"/>
        <v>9372.792</v>
      </c>
      <c r="Q28" s="122">
        <f t="shared" si="9"/>
        <v>9560.24784</v>
      </c>
      <c r="R28" s="119">
        <v>7502.32</v>
      </c>
      <c r="S28" s="120">
        <f>R28*1.2</f>
        <v>9002.784</v>
      </c>
      <c r="T28" s="121">
        <v>2290</v>
      </c>
      <c r="U28" s="122">
        <f t="shared" si="10"/>
        <v>9182.83968</v>
      </c>
      <c r="V28" s="119">
        <v>6856.64</v>
      </c>
      <c r="W28" s="120">
        <f>V28*1.2</f>
        <v>8227.968</v>
      </c>
      <c r="X28" s="121">
        <v>2204.166666666667</v>
      </c>
      <c r="Y28" s="122">
        <f t="shared" si="11"/>
        <v>8392.52736</v>
      </c>
      <c r="Z28" s="119">
        <v>6734.2</v>
      </c>
      <c r="AA28" s="123">
        <f>Z28*1.2</f>
        <v>8081.039999999999</v>
      </c>
      <c r="AB28" s="48">
        <f t="shared" si="12"/>
        <v>8242.6608</v>
      </c>
    </row>
    <row r="29" spans="1:27" ht="18" customHeight="1" hidden="1">
      <c r="A29" s="4" t="s">
        <v>40</v>
      </c>
      <c r="B29" s="5"/>
      <c r="C29" s="4" t="s">
        <v>40</v>
      </c>
      <c r="D29" s="5"/>
      <c r="E29" s="18"/>
      <c r="F29" s="7"/>
      <c r="G29" s="7"/>
      <c r="H29" s="7"/>
      <c r="I29" s="7"/>
      <c r="J29" s="7"/>
      <c r="K29" s="7" t="s">
        <v>41</v>
      </c>
      <c r="L29" s="3"/>
      <c r="M29" s="3"/>
      <c r="N29" s="7"/>
      <c r="O29" s="15"/>
      <c r="P29" s="18"/>
      <c r="Q29" s="18"/>
      <c r="R29" s="18"/>
      <c r="S29" s="22"/>
      <c r="T29" s="18"/>
      <c r="U29" s="18"/>
      <c r="V29" s="18"/>
      <c r="W29" s="22"/>
      <c r="X29" s="18"/>
      <c r="Y29" s="18"/>
      <c r="Z29" s="18"/>
      <c r="AA29" s="22"/>
    </row>
    <row r="30" spans="1:27" ht="18" customHeight="1" hidden="1">
      <c r="A30" s="8" t="s">
        <v>42</v>
      </c>
      <c r="B30" s="9"/>
      <c r="C30" s="8" t="s">
        <v>43</v>
      </c>
      <c r="D30" s="9"/>
      <c r="E30" s="18"/>
      <c r="F30" s="11" t="s">
        <v>44</v>
      </c>
      <c r="G30" s="10" t="s">
        <v>18</v>
      </c>
      <c r="H30" s="11" t="s">
        <v>45</v>
      </c>
      <c r="I30" s="11"/>
      <c r="J30" s="11" t="s">
        <v>45</v>
      </c>
      <c r="K30" s="10" t="s">
        <v>18</v>
      </c>
      <c r="L30" s="11" t="s">
        <v>20</v>
      </c>
      <c r="M30" s="11"/>
      <c r="N30" s="11" t="s">
        <v>20</v>
      </c>
      <c r="O30" s="10" t="s">
        <v>18</v>
      </c>
      <c r="P30" s="18"/>
      <c r="Q30" s="18"/>
      <c r="R30" s="18"/>
      <c r="S30" s="22"/>
      <c r="T30" s="18"/>
      <c r="U30" s="18"/>
      <c r="V30" s="18"/>
      <c r="W30" s="22"/>
      <c r="X30" s="18"/>
      <c r="Y30" s="18"/>
      <c r="Z30" s="18"/>
      <c r="AA30" s="22"/>
    </row>
    <row r="31" spans="1:27" ht="18" customHeight="1" hidden="1">
      <c r="A31" s="8"/>
      <c r="B31" s="9"/>
      <c r="C31" s="12"/>
      <c r="D31" s="9"/>
      <c r="E31" s="18"/>
      <c r="F31" s="13" t="s">
        <v>21</v>
      </c>
      <c r="G31" s="13" t="s">
        <v>21</v>
      </c>
      <c r="H31" s="13" t="s">
        <v>21</v>
      </c>
      <c r="I31" s="13"/>
      <c r="J31" s="13" t="s">
        <v>21</v>
      </c>
      <c r="K31" s="13" t="s">
        <v>21</v>
      </c>
      <c r="L31" s="13" t="s">
        <v>21</v>
      </c>
      <c r="M31" s="13"/>
      <c r="N31" s="13" t="s">
        <v>21</v>
      </c>
      <c r="O31" s="10" t="s">
        <v>21</v>
      </c>
      <c r="P31" s="18"/>
      <c r="Q31" s="18"/>
      <c r="R31" s="18"/>
      <c r="S31" s="22"/>
      <c r="T31" s="18"/>
      <c r="U31" s="18"/>
      <c r="V31" s="18"/>
      <c r="W31" s="22"/>
      <c r="X31" s="18"/>
      <c r="Y31" s="18"/>
      <c r="Z31" s="18"/>
      <c r="AA31" s="22"/>
    </row>
    <row r="32" spans="1:27" ht="18" customHeight="1" hidden="1">
      <c r="A32" s="14" t="s">
        <v>22</v>
      </c>
      <c r="B32" s="15" t="s">
        <v>23</v>
      </c>
      <c r="C32" s="7" t="s">
        <v>24</v>
      </c>
      <c r="D32" s="15" t="s">
        <v>23</v>
      </c>
      <c r="E32" s="18"/>
      <c r="F32" s="16">
        <v>4356</v>
      </c>
      <c r="G32" s="17">
        <f aca="true" t="shared" si="13" ref="G32:G47">F32*1.2</f>
        <v>5227.2</v>
      </c>
      <c r="H32" s="18">
        <v>2532.5</v>
      </c>
      <c r="I32" s="18"/>
      <c r="J32" s="16">
        <v>4178.7</v>
      </c>
      <c r="K32" s="17">
        <f aca="true" t="shared" si="14" ref="K32:K47">J32*1.2</f>
        <v>5014.44</v>
      </c>
      <c r="L32" s="18">
        <v>2459.166666666667</v>
      </c>
      <c r="M32" s="18"/>
      <c r="N32" s="16">
        <v>4057.7</v>
      </c>
      <c r="O32" s="17">
        <f aca="true" t="shared" si="15" ref="O32:O47">N32*1.2</f>
        <v>4869.24</v>
      </c>
      <c r="P32" s="18"/>
      <c r="Q32" s="18"/>
      <c r="R32" s="18"/>
      <c r="S32" s="22"/>
      <c r="T32" s="18"/>
      <c r="U32" s="18"/>
      <c r="V32" s="18"/>
      <c r="W32" s="22"/>
      <c r="X32" s="18"/>
      <c r="Y32" s="18"/>
      <c r="Z32" s="18"/>
      <c r="AA32" s="22"/>
    </row>
    <row r="33" spans="1:27" ht="18" customHeight="1" hidden="1">
      <c r="A33" s="14" t="s">
        <v>22</v>
      </c>
      <c r="B33" s="15" t="s">
        <v>25</v>
      </c>
      <c r="C33" s="7" t="s">
        <v>24</v>
      </c>
      <c r="D33" s="15" t="s">
        <v>25</v>
      </c>
      <c r="E33" s="18"/>
      <c r="F33" s="16">
        <v>4453.2</v>
      </c>
      <c r="G33" s="17">
        <f t="shared" si="13"/>
        <v>5343.839999999999</v>
      </c>
      <c r="H33" s="18">
        <v>2590</v>
      </c>
      <c r="I33" s="18"/>
      <c r="J33" s="16">
        <v>4273.5</v>
      </c>
      <c r="K33" s="17">
        <f t="shared" si="14"/>
        <v>5128.2</v>
      </c>
      <c r="L33" s="18">
        <v>2495</v>
      </c>
      <c r="M33" s="18"/>
      <c r="N33" s="16">
        <v>4116.8</v>
      </c>
      <c r="O33" s="17">
        <f t="shared" si="15"/>
        <v>4940.16</v>
      </c>
      <c r="P33" s="18"/>
      <c r="Q33" s="18"/>
      <c r="R33" s="18"/>
      <c r="S33" s="22"/>
      <c r="T33" s="18"/>
      <c r="U33" s="18"/>
      <c r="V33" s="18"/>
      <c r="W33" s="22"/>
      <c r="X33" s="18"/>
      <c r="Y33" s="18"/>
      <c r="Z33" s="18"/>
      <c r="AA33" s="22"/>
    </row>
    <row r="34" spans="1:27" ht="18" customHeight="1" hidden="1">
      <c r="A34" s="14" t="s">
        <v>0</v>
      </c>
      <c r="B34" s="15" t="s">
        <v>23</v>
      </c>
      <c r="C34" s="7" t="s">
        <v>26</v>
      </c>
      <c r="D34" s="15" t="s">
        <v>23</v>
      </c>
      <c r="E34" s="18"/>
      <c r="F34" s="16">
        <v>4034</v>
      </c>
      <c r="G34" s="17">
        <f t="shared" si="13"/>
        <v>4840.8</v>
      </c>
      <c r="H34" s="18">
        <v>2346.666666666667</v>
      </c>
      <c r="I34" s="18"/>
      <c r="J34" s="16">
        <v>3872</v>
      </c>
      <c r="K34" s="17">
        <f t="shared" si="14"/>
        <v>4646.4</v>
      </c>
      <c r="L34" s="18">
        <v>2280.8333333333335</v>
      </c>
      <c r="M34" s="18"/>
      <c r="N34" s="16">
        <v>3763.4</v>
      </c>
      <c r="O34" s="17">
        <f t="shared" si="15"/>
        <v>4516.08</v>
      </c>
      <c r="P34" s="18"/>
      <c r="Q34" s="18"/>
      <c r="R34" s="18"/>
      <c r="S34" s="22"/>
      <c r="T34" s="18"/>
      <c r="U34" s="18"/>
      <c r="V34" s="18"/>
      <c r="W34" s="22"/>
      <c r="X34" s="18"/>
      <c r="Y34" s="18"/>
      <c r="Z34" s="18"/>
      <c r="AA34" s="22"/>
    </row>
    <row r="35" spans="1:27" ht="18" customHeight="1" hidden="1">
      <c r="A35" s="14" t="s">
        <v>0</v>
      </c>
      <c r="B35" s="15" t="s">
        <v>25</v>
      </c>
      <c r="C35" s="7" t="s">
        <v>26</v>
      </c>
      <c r="D35" s="15" t="s">
        <v>25</v>
      </c>
      <c r="E35" s="18"/>
      <c r="F35" s="16">
        <v>4175.9</v>
      </c>
      <c r="G35" s="17">
        <f t="shared" si="13"/>
        <v>5011.079999999999</v>
      </c>
      <c r="H35" s="18">
        <v>2405</v>
      </c>
      <c r="I35" s="18"/>
      <c r="J35" s="16">
        <v>3968.3</v>
      </c>
      <c r="K35" s="17">
        <f t="shared" si="14"/>
        <v>4761.96</v>
      </c>
      <c r="L35" s="18">
        <v>2316.666666666667</v>
      </c>
      <c r="M35" s="18"/>
      <c r="N35" s="16">
        <v>3822.5</v>
      </c>
      <c r="O35" s="17">
        <f t="shared" si="15"/>
        <v>4587</v>
      </c>
      <c r="P35" s="18"/>
      <c r="Q35" s="18"/>
      <c r="R35" s="18"/>
      <c r="S35" s="22"/>
      <c r="T35" s="18"/>
      <c r="U35" s="18"/>
      <c r="V35" s="18"/>
      <c r="W35" s="22"/>
      <c r="X35" s="18"/>
      <c r="Y35" s="18"/>
      <c r="Z35" s="18"/>
      <c r="AA35" s="22"/>
    </row>
    <row r="36" spans="1:27" ht="18" customHeight="1" hidden="1">
      <c r="A36" s="14" t="s">
        <v>27</v>
      </c>
      <c r="B36" s="15" t="s">
        <v>23</v>
      </c>
      <c r="C36" s="7" t="s">
        <v>28</v>
      </c>
      <c r="D36" s="15" t="s">
        <v>23</v>
      </c>
      <c r="E36" s="18"/>
      <c r="F36" s="16">
        <v>3865.2</v>
      </c>
      <c r="G36" s="17">
        <f t="shared" si="13"/>
        <v>4638.24</v>
      </c>
      <c r="H36" s="18">
        <v>2250</v>
      </c>
      <c r="I36" s="18"/>
      <c r="J36" s="16">
        <v>3712.5</v>
      </c>
      <c r="K36" s="17">
        <f t="shared" si="14"/>
        <v>4455</v>
      </c>
      <c r="L36" s="18">
        <v>2183.3333333333335</v>
      </c>
      <c r="M36" s="18"/>
      <c r="N36" s="16">
        <v>3602.5</v>
      </c>
      <c r="O36" s="17">
        <f t="shared" si="15"/>
        <v>4323</v>
      </c>
      <c r="P36" s="18"/>
      <c r="Q36" s="18"/>
      <c r="R36" s="18"/>
      <c r="S36" s="22"/>
      <c r="T36" s="18"/>
      <c r="U36" s="18"/>
      <c r="V36" s="18"/>
      <c r="W36" s="22"/>
      <c r="X36" s="18"/>
      <c r="Y36" s="18"/>
      <c r="Z36" s="18"/>
      <c r="AA36" s="22"/>
    </row>
    <row r="37" spans="1:27" ht="18" customHeight="1" hidden="1">
      <c r="A37" s="14" t="s">
        <v>27</v>
      </c>
      <c r="B37" s="15" t="s">
        <v>25</v>
      </c>
      <c r="C37" s="7" t="s">
        <v>28</v>
      </c>
      <c r="D37" s="15" t="s">
        <v>25</v>
      </c>
      <c r="E37" s="18"/>
      <c r="F37" s="16">
        <v>4006.8</v>
      </c>
      <c r="G37" s="17">
        <f t="shared" si="13"/>
        <v>4808.16</v>
      </c>
      <c r="H37" s="18">
        <v>2306.666666666667</v>
      </c>
      <c r="I37" s="18"/>
      <c r="J37" s="16">
        <v>3806</v>
      </c>
      <c r="K37" s="17">
        <f t="shared" si="14"/>
        <v>4567.2</v>
      </c>
      <c r="L37" s="18">
        <v>2219.166666666667</v>
      </c>
      <c r="M37" s="18"/>
      <c r="N37" s="16">
        <v>3661.7</v>
      </c>
      <c r="O37" s="17">
        <f t="shared" si="15"/>
        <v>4394.04</v>
      </c>
      <c r="P37" s="18"/>
      <c r="Q37" s="18"/>
      <c r="R37" s="18"/>
      <c r="S37" s="22"/>
      <c r="T37" s="18"/>
      <c r="U37" s="18"/>
      <c r="V37" s="18"/>
      <c r="W37" s="22"/>
      <c r="X37" s="18"/>
      <c r="Y37" s="18"/>
      <c r="Z37" s="18"/>
      <c r="AA37" s="22"/>
    </row>
    <row r="38" spans="1:27" ht="18" customHeight="1" hidden="1">
      <c r="A38" s="14" t="s">
        <v>1</v>
      </c>
      <c r="B38" s="15" t="s">
        <v>23</v>
      </c>
      <c r="C38" s="7" t="s">
        <v>29</v>
      </c>
      <c r="D38" s="15" t="s">
        <v>23</v>
      </c>
      <c r="E38" s="18"/>
      <c r="F38" s="16">
        <v>3928.2</v>
      </c>
      <c r="G38" s="17">
        <f t="shared" si="13"/>
        <v>4713.839999999999</v>
      </c>
      <c r="H38" s="18">
        <v>2187.5</v>
      </c>
      <c r="I38" s="18"/>
      <c r="J38" s="16">
        <v>3777.1</v>
      </c>
      <c r="K38" s="17">
        <f t="shared" si="14"/>
        <v>4532.5199999999995</v>
      </c>
      <c r="L38" s="18">
        <v>2120.8333333333335</v>
      </c>
      <c r="M38" s="18"/>
      <c r="N38" s="16">
        <v>3631.8</v>
      </c>
      <c r="O38" s="17">
        <f t="shared" si="15"/>
        <v>4358.16</v>
      </c>
      <c r="P38" s="18"/>
      <c r="Q38" s="18"/>
      <c r="R38" s="18"/>
      <c r="S38" s="22"/>
      <c r="T38" s="18"/>
      <c r="U38" s="18"/>
      <c r="V38" s="18"/>
      <c r="W38" s="22"/>
      <c r="X38" s="18"/>
      <c r="Y38" s="18"/>
      <c r="Z38" s="18"/>
      <c r="AA38" s="22"/>
    </row>
    <row r="39" spans="1:27" ht="18" customHeight="1" hidden="1">
      <c r="A39" s="14" t="s">
        <v>1</v>
      </c>
      <c r="B39" s="15" t="s">
        <v>25</v>
      </c>
      <c r="C39" s="7" t="s">
        <v>29</v>
      </c>
      <c r="D39" s="15" t="s">
        <v>25</v>
      </c>
      <c r="E39" s="18"/>
      <c r="F39" s="16">
        <v>3997.3</v>
      </c>
      <c r="G39" s="17">
        <f t="shared" si="13"/>
        <v>4796.76</v>
      </c>
      <c r="H39" s="18">
        <v>2187.5</v>
      </c>
      <c r="I39" s="18"/>
      <c r="J39" s="16">
        <v>3807</v>
      </c>
      <c r="K39" s="17">
        <f t="shared" si="14"/>
        <v>4568.4</v>
      </c>
      <c r="L39" s="18">
        <v>2120.8333333333335</v>
      </c>
      <c r="M39" s="18"/>
      <c r="N39" s="16">
        <v>3660.6</v>
      </c>
      <c r="O39" s="17">
        <f t="shared" si="15"/>
        <v>4392.719999999999</v>
      </c>
      <c r="P39" s="18"/>
      <c r="Q39" s="18"/>
      <c r="R39" s="18"/>
      <c r="S39" s="22"/>
      <c r="T39" s="18"/>
      <c r="U39" s="18"/>
      <c r="V39" s="18"/>
      <c r="W39" s="22"/>
      <c r="X39" s="18"/>
      <c r="Y39" s="18"/>
      <c r="Z39" s="18"/>
      <c r="AA39" s="22"/>
    </row>
    <row r="40" spans="1:27" ht="18" customHeight="1" hidden="1">
      <c r="A40" s="14" t="s">
        <v>2</v>
      </c>
      <c r="B40" s="15" t="s">
        <v>23</v>
      </c>
      <c r="C40" s="7" t="s">
        <v>30</v>
      </c>
      <c r="D40" s="15" t="s">
        <v>23</v>
      </c>
      <c r="E40" s="18"/>
      <c r="F40" s="16">
        <v>3756.5</v>
      </c>
      <c r="G40" s="17">
        <f t="shared" si="13"/>
        <v>4507.8</v>
      </c>
      <c r="H40" s="18">
        <v>2187.5</v>
      </c>
      <c r="I40" s="18"/>
      <c r="J40" s="16">
        <v>3609.4</v>
      </c>
      <c r="K40" s="17">
        <f t="shared" si="14"/>
        <v>4331.28</v>
      </c>
      <c r="L40" s="18">
        <v>2120.8333333333335</v>
      </c>
      <c r="M40" s="18"/>
      <c r="N40" s="16">
        <v>3499.4</v>
      </c>
      <c r="O40" s="17">
        <f t="shared" si="15"/>
        <v>4199.28</v>
      </c>
      <c r="P40" s="18"/>
      <c r="Q40" s="18"/>
      <c r="R40" s="18"/>
      <c r="S40" s="22"/>
      <c r="T40" s="18"/>
      <c r="U40" s="18"/>
      <c r="V40" s="18"/>
      <c r="W40" s="22"/>
      <c r="X40" s="18"/>
      <c r="Y40" s="18"/>
      <c r="Z40" s="18"/>
      <c r="AA40" s="22"/>
    </row>
    <row r="41" spans="1:27" ht="15.75" customHeight="1" hidden="1">
      <c r="A41" s="14" t="s">
        <v>2</v>
      </c>
      <c r="B41" s="15" t="s">
        <v>25</v>
      </c>
      <c r="C41" s="7" t="s">
        <v>30</v>
      </c>
      <c r="D41" s="15" t="s">
        <v>25</v>
      </c>
      <c r="E41" s="18"/>
      <c r="F41" s="16">
        <v>3898.2</v>
      </c>
      <c r="G41" s="17">
        <f t="shared" si="13"/>
        <v>4677.839999999999</v>
      </c>
      <c r="H41" s="18">
        <v>2245.8333333333335</v>
      </c>
      <c r="I41" s="18"/>
      <c r="J41" s="16">
        <v>3705.7</v>
      </c>
      <c r="K41" s="17">
        <f t="shared" si="14"/>
        <v>4446.839999999999</v>
      </c>
      <c r="L41" s="18">
        <v>2157.5</v>
      </c>
      <c r="M41" s="18"/>
      <c r="N41" s="16">
        <v>3559.9</v>
      </c>
      <c r="O41" s="17">
        <f t="shared" si="15"/>
        <v>4271.88</v>
      </c>
      <c r="P41" s="18"/>
      <c r="Q41" s="18"/>
      <c r="R41" s="18"/>
      <c r="S41" s="22"/>
      <c r="T41" s="18"/>
      <c r="U41" s="18"/>
      <c r="V41" s="18"/>
      <c r="W41" s="22"/>
      <c r="X41" s="18"/>
      <c r="Y41" s="18"/>
      <c r="Z41" s="18"/>
      <c r="AA41" s="22"/>
    </row>
    <row r="42" spans="1:27" ht="17.25" customHeight="1" hidden="1">
      <c r="A42" s="14" t="s">
        <v>31</v>
      </c>
      <c r="B42" s="15" t="s">
        <v>23</v>
      </c>
      <c r="C42" s="7" t="s">
        <v>32</v>
      </c>
      <c r="D42" s="15" t="s">
        <v>23</v>
      </c>
      <c r="E42" s="18"/>
      <c r="F42" s="16">
        <v>3566.8</v>
      </c>
      <c r="G42" s="17">
        <f t="shared" si="13"/>
        <v>4280.16</v>
      </c>
      <c r="H42" s="18">
        <v>2078.3333333333335</v>
      </c>
      <c r="I42" s="18"/>
      <c r="J42" s="16">
        <v>3429.3</v>
      </c>
      <c r="K42" s="17">
        <f t="shared" si="14"/>
        <v>4115.16</v>
      </c>
      <c r="L42" s="18">
        <v>2015</v>
      </c>
      <c r="M42" s="18"/>
      <c r="N42" s="16">
        <v>3324.8</v>
      </c>
      <c r="O42" s="17">
        <f t="shared" si="15"/>
        <v>3989.76</v>
      </c>
      <c r="P42" s="18"/>
      <c r="Q42" s="18"/>
      <c r="R42" s="18"/>
      <c r="S42" s="22"/>
      <c r="T42" s="18"/>
      <c r="U42" s="18"/>
      <c r="V42" s="18"/>
      <c r="W42" s="22"/>
      <c r="X42" s="18"/>
      <c r="Y42" s="18"/>
      <c r="Z42" s="18"/>
      <c r="AA42" s="22"/>
    </row>
    <row r="43" spans="1:27" ht="16.5" customHeight="1" hidden="1">
      <c r="A43" s="14" t="s">
        <v>31</v>
      </c>
      <c r="B43" s="15" t="s">
        <v>25</v>
      </c>
      <c r="C43" s="7" t="s">
        <v>32</v>
      </c>
      <c r="D43" s="15" t="s">
        <v>25</v>
      </c>
      <c r="E43" s="18"/>
      <c r="F43" s="16">
        <v>3708.4</v>
      </c>
      <c r="G43" s="17">
        <f t="shared" si="13"/>
        <v>4450.08</v>
      </c>
      <c r="H43" s="18">
        <v>2135.8333333333335</v>
      </c>
      <c r="I43" s="18"/>
      <c r="J43" s="16">
        <v>3524.2</v>
      </c>
      <c r="K43" s="17">
        <f t="shared" si="14"/>
        <v>4229.04</v>
      </c>
      <c r="L43" s="18">
        <v>2051.666666666667</v>
      </c>
      <c r="M43" s="18"/>
      <c r="N43" s="16">
        <v>3385.3</v>
      </c>
      <c r="O43" s="17">
        <f t="shared" si="15"/>
        <v>4062.36</v>
      </c>
      <c r="P43" s="18"/>
      <c r="Q43" s="18"/>
      <c r="R43" s="18"/>
      <c r="S43" s="22"/>
      <c r="T43" s="18"/>
      <c r="U43" s="18"/>
      <c r="V43" s="18"/>
      <c r="W43" s="22"/>
      <c r="X43" s="18"/>
      <c r="Y43" s="18"/>
      <c r="Z43" s="18"/>
      <c r="AA43" s="22"/>
    </row>
    <row r="44" spans="1:27" ht="16.5" customHeight="1" hidden="1">
      <c r="A44" s="14" t="s">
        <v>33</v>
      </c>
      <c r="B44" s="15" t="s">
        <v>23</v>
      </c>
      <c r="C44" s="7" t="s">
        <v>34</v>
      </c>
      <c r="D44" s="15" t="s">
        <v>23</v>
      </c>
      <c r="E44" s="18"/>
      <c r="F44" s="16">
        <v>2927.4</v>
      </c>
      <c r="G44" s="17">
        <f t="shared" si="13"/>
        <v>3512.88</v>
      </c>
      <c r="H44" s="18">
        <v>1736.6666666666667</v>
      </c>
      <c r="I44" s="18"/>
      <c r="J44" s="16">
        <v>2865.5</v>
      </c>
      <c r="K44" s="17">
        <f t="shared" si="14"/>
        <v>3438.6</v>
      </c>
      <c r="L44" s="18">
        <v>1685</v>
      </c>
      <c r="M44" s="18"/>
      <c r="N44" s="16">
        <v>2780.3</v>
      </c>
      <c r="O44" s="17">
        <f t="shared" si="15"/>
        <v>3336.36</v>
      </c>
      <c r="P44" s="18"/>
      <c r="Q44" s="18"/>
      <c r="R44" s="18"/>
      <c r="S44" s="22"/>
      <c r="T44" s="18"/>
      <c r="U44" s="18"/>
      <c r="V44" s="18"/>
      <c r="W44" s="22"/>
      <c r="X44" s="18"/>
      <c r="Y44" s="18"/>
      <c r="Z44" s="18"/>
      <c r="AA44" s="22"/>
    </row>
    <row r="45" spans="1:27" ht="17.25" customHeight="1" hidden="1">
      <c r="A45" s="14" t="s">
        <v>33</v>
      </c>
      <c r="B45" s="15" t="s">
        <v>25</v>
      </c>
      <c r="C45" s="7" t="s">
        <v>35</v>
      </c>
      <c r="D45" s="15" t="s">
        <v>25</v>
      </c>
      <c r="E45" s="18"/>
      <c r="F45" s="16">
        <v>3069</v>
      </c>
      <c r="G45" s="17">
        <f t="shared" si="13"/>
        <v>3682.7999999999997</v>
      </c>
      <c r="H45" s="18">
        <v>1794.1666666666667</v>
      </c>
      <c r="I45" s="18"/>
      <c r="J45" s="16">
        <v>2960.4</v>
      </c>
      <c r="K45" s="17">
        <f t="shared" si="14"/>
        <v>3552.48</v>
      </c>
      <c r="L45" s="18">
        <v>1721.6666666666667</v>
      </c>
      <c r="M45" s="18"/>
      <c r="N45" s="16">
        <v>2840.8</v>
      </c>
      <c r="O45" s="17">
        <f t="shared" si="15"/>
        <v>3408.96</v>
      </c>
      <c r="P45" s="18"/>
      <c r="Q45" s="18"/>
      <c r="R45" s="18"/>
      <c r="S45" s="22"/>
      <c r="T45" s="18"/>
      <c r="U45" s="18"/>
      <c r="V45" s="18"/>
      <c r="W45" s="22"/>
      <c r="X45" s="18"/>
      <c r="Y45" s="18"/>
      <c r="Z45" s="18"/>
      <c r="AA45" s="22"/>
    </row>
    <row r="46" spans="1:27" ht="16.5" customHeight="1" hidden="1">
      <c r="A46" s="14" t="s">
        <v>36</v>
      </c>
      <c r="B46" s="15" t="s">
        <v>23</v>
      </c>
      <c r="C46" s="7" t="s">
        <v>37</v>
      </c>
      <c r="D46" s="15" t="s">
        <v>23</v>
      </c>
      <c r="E46" s="18"/>
      <c r="F46" s="16">
        <v>2778.9</v>
      </c>
      <c r="G46" s="17">
        <f t="shared" si="13"/>
        <v>3334.68</v>
      </c>
      <c r="H46" s="18">
        <v>1619.1666666666667</v>
      </c>
      <c r="I46" s="18"/>
      <c r="J46" s="16">
        <v>2671.7</v>
      </c>
      <c r="K46" s="17">
        <f t="shared" si="14"/>
        <v>3206.0399999999995</v>
      </c>
      <c r="L46" s="18">
        <v>1572.5</v>
      </c>
      <c r="M46" s="18"/>
      <c r="N46" s="16">
        <v>2594.7</v>
      </c>
      <c r="O46" s="17">
        <f t="shared" si="15"/>
        <v>3113.64</v>
      </c>
      <c r="P46" s="18"/>
      <c r="Q46" s="18"/>
      <c r="R46" s="18"/>
      <c r="S46" s="22"/>
      <c r="T46" s="18"/>
      <c r="U46" s="18"/>
      <c r="V46" s="18"/>
      <c r="W46" s="22"/>
      <c r="X46" s="18"/>
      <c r="Y46" s="18"/>
      <c r="Z46" s="18"/>
      <c r="AA46" s="22"/>
    </row>
    <row r="47" spans="1:27" ht="17.25" customHeight="1" hidden="1">
      <c r="A47" s="14" t="s">
        <v>38</v>
      </c>
      <c r="B47" s="15" t="s">
        <v>23</v>
      </c>
      <c r="C47" s="14" t="s">
        <v>39</v>
      </c>
      <c r="D47" s="15" t="s">
        <v>23</v>
      </c>
      <c r="E47" s="18"/>
      <c r="F47" s="16">
        <v>3837.7</v>
      </c>
      <c r="G47" s="17">
        <f t="shared" si="13"/>
        <v>4605.24</v>
      </c>
      <c r="H47" s="18">
        <v>2233.3333333333335</v>
      </c>
      <c r="I47" s="18"/>
      <c r="J47" s="16">
        <v>3685</v>
      </c>
      <c r="K47" s="17">
        <f t="shared" si="14"/>
        <v>4422</v>
      </c>
      <c r="L47" s="18">
        <v>2168.3333333333335</v>
      </c>
      <c r="M47" s="18"/>
      <c r="N47" s="16">
        <v>3577.8</v>
      </c>
      <c r="O47" s="17">
        <f t="shared" si="15"/>
        <v>4293.36</v>
      </c>
      <c r="P47" s="18"/>
      <c r="Q47" s="18"/>
      <c r="R47" s="18"/>
      <c r="S47" s="22"/>
      <c r="T47" s="18"/>
      <c r="U47" s="18"/>
      <c r="V47" s="18"/>
      <c r="W47" s="22"/>
      <c r="X47" s="18"/>
      <c r="Y47" s="18"/>
      <c r="Z47" s="18"/>
      <c r="AA47" s="22"/>
    </row>
    <row r="48" spans="1:15" ht="17.25" customHeight="1" hidden="1">
      <c r="A48" s="8" t="s">
        <v>38</v>
      </c>
      <c r="B48" s="15" t="s">
        <v>25</v>
      </c>
      <c r="C48" s="14" t="s">
        <v>39</v>
      </c>
      <c r="D48" s="15" t="s">
        <v>25</v>
      </c>
      <c r="F48" s="19">
        <v>3979.3</v>
      </c>
      <c r="G48" s="20">
        <f>F48*1.2</f>
        <v>4775.16</v>
      </c>
      <c r="H48" s="21">
        <v>2290</v>
      </c>
      <c r="I48" s="21"/>
      <c r="J48" s="19">
        <v>3778.5</v>
      </c>
      <c r="K48" s="20">
        <f>J48*1.2</f>
        <v>4534.2</v>
      </c>
      <c r="L48" s="21">
        <v>2204.166666666667</v>
      </c>
      <c r="M48" s="21"/>
      <c r="N48" s="19">
        <v>3636.9</v>
      </c>
      <c r="O48" s="20">
        <f>N48*1.2</f>
        <v>4364.28</v>
      </c>
    </row>
    <row r="49" ht="15.75">
      <c r="C49" s="2" t="s">
        <v>46</v>
      </c>
    </row>
    <row r="50" ht="15.75">
      <c r="C50" s="2" t="s">
        <v>47</v>
      </c>
    </row>
    <row r="51" ht="15.75">
      <c r="C51" s="2" t="s">
        <v>48</v>
      </c>
    </row>
    <row r="52" ht="15.75">
      <c r="C52" s="2" t="s">
        <v>49</v>
      </c>
    </row>
    <row r="53" spans="3:12" ht="15.75">
      <c r="C53" s="2" t="s">
        <v>50</v>
      </c>
      <c r="G53" s="3"/>
      <c r="H53" s="3"/>
      <c r="I53" s="3"/>
      <c r="J53" s="3"/>
      <c r="K53" s="3"/>
      <c r="L53" s="3"/>
    </row>
    <row r="54" spans="3:12" ht="15.75">
      <c r="C54" s="2" t="s">
        <v>111</v>
      </c>
      <c r="G54" s="3"/>
      <c r="H54" s="3"/>
      <c r="I54" s="3"/>
      <c r="J54" s="3"/>
      <c r="K54" s="3"/>
      <c r="L54" s="3"/>
    </row>
    <row r="55" spans="3:12" ht="15.75">
      <c r="C55" s="2" t="s">
        <v>112</v>
      </c>
      <c r="E55" s="12"/>
      <c r="F55" s="3"/>
      <c r="G55" s="3"/>
      <c r="H55" s="3"/>
      <c r="I55" s="3"/>
      <c r="J55" s="3"/>
      <c r="K55" s="3"/>
      <c r="L55" s="3"/>
    </row>
    <row r="56" spans="3:12" ht="15.75">
      <c r="C56" s="2" t="s">
        <v>113</v>
      </c>
      <c r="G56" s="3"/>
      <c r="H56" s="3"/>
      <c r="I56" s="3"/>
      <c r="J56" s="3"/>
      <c r="K56" s="3"/>
      <c r="L56" s="3"/>
    </row>
    <row r="57" spans="3:12" ht="15.75">
      <c r="C57" s="2" t="s">
        <v>114</v>
      </c>
      <c r="G57" s="3"/>
      <c r="H57" s="3"/>
      <c r="I57" s="3"/>
      <c r="J57" s="3"/>
      <c r="K57" s="3"/>
      <c r="L57" s="3"/>
    </row>
  </sheetData>
  <printOptions horizontalCentered="1"/>
  <pageMargins left="0.7874015748031497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F6" sqref="F6"/>
    </sheetView>
  </sheetViews>
  <sheetFormatPr defaultColWidth="9.00390625" defaultRowHeight="12.75"/>
  <cols>
    <col min="1" max="1" width="32.75390625" style="0" customWidth="1"/>
    <col min="3" max="3" width="9.375" style="0" customWidth="1"/>
    <col min="4" max="4" width="12.25390625" style="0" customWidth="1"/>
    <col min="5" max="9" width="11.75390625" style="0" customWidth="1"/>
    <col min="10" max="10" width="13.375" style="0" customWidth="1"/>
  </cols>
  <sheetData>
    <row r="1" spans="1:10" ht="14.25" customHeight="1">
      <c r="A1" s="55"/>
      <c r="B1" s="55"/>
      <c r="C1" s="55"/>
      <c r="D1" s="55"/>
      <c r="E1" s="56"/>
      <c r="F1" s="56"/>
      <c r="G1" s="56"/>
      <c r="H1" s="56"/>
      <c r="I1" s="56"/>
      <c r="J1" s="55"/>
    </row>
    <row r="2" spans="1:10" ht="14.25" customHeight="1">
      <c r="A2" s="55"/>
      <c r="B2" s="55"/>
      <c r="C2" s="54" t="s">
        <v>51</v>
      </c>
      <c r="D2" s="55"/>
      <c r="E2" s="55"/>
      <c r="F2" s="55"/>
      <c r="G2" s="55"/>
      <c r="H2" s="55"/>
      <c r="I2" s="55"/>
      <c r="J2" s="55"/>
    </row>
    <row r="3" spans="1:10" ht="14.25" customHeight="1">
      <c r="A3" s="135" t="s">
        <v>98</v>
      </c>
      <c r="B3" s="135"/>
      <c r="C3" s="135"/>
      <c r="D3" s="135"/>
      <c r="E3" s="135"/>
      <c r="F3" s="135"/>
      <c r="G3" s="135"/>
      <c r="H3" s="135"/>
      <c r="I3" s="135"/>
      <c r="J3" s="58"/>
    </row>
    <row r="4" spans="1:10" ht="14.25" customHeight="1">
      <c r="A4" s="105"/>
      <c r="B4" s="102" t="s">
        <v>97</v>
      </c>
      <c r="C4" s="105"/>
      <c r="D4" s="105"/>
      <c r="E4" s="105"/>
      <c r="F4" s="105"/>
      <c r="G4" s="105"/>
      <c r="H4" s="105"/>
      <c r="I4" s="105"/>
      <c r="J4" s="58"/>
    </row>
    <row r="5" spans="1:10" ht="14.25" customHeight="1">
      <c r="A5" s="135" t="s">
        <v>108</v>
      </c>
      <c r="B5" s="135"/>
      <c r="C5" s="135"/>
      <c r="D5" s="135"/>
      <c r="E5" s="135"/>
      <c r="F5" s="135"/>
      <c r="G5" s="58"/>
      <c r="H5" s="58"/>
      <c r="I5" s="58"/>
      <c r="J5" s="58"/>
    </row>
    <row r="6" spans="1:10" ht="14.25" customHeight="1">
      <c r="A6" s="57"/>
      <c r="B6" s="57"/>
      <c r="C6" s="57"/>
      <c r="D6" s="57"/>
      <c r="E6" s="57"/>
      <c r="F6" s="57"/>
      <c r="G6" s="58"/>
      <c r="H6" s="58"/>
      <c r="I6" s="58"/>
      <c r="J6" s="55"/>
    </row>
    <row r="7" spans="1:10" ht="14.25" customHeight="1">
      <c r="A7" s="102" t="s">
        <v>145</v>
      </c>
      <c r="B7" s="57"/>
      <c r="C7" s="57"/>
      <c r="D7" s="57"/>
      <c r="E7" s="57"/>
      <c r="F7" s="57"/>
      <c r="G7" s="58"/>
      <c r="H7" s="58"/>
      <c r="I7" s="58"/>
      <c r="J7" s="55"/>
    </row>
    <row r="8" spans="1:10" ht="14.25" customHeight="1">
      <c r="A8" s="54" t="s">
        <v>79</v>
      </c>
      <c r="B8" s="55"/>
      <c r="C8" s="55"/>
      <c r="D8" s="54"/>
      <c r="E8" s="55"/>
      <c r="F8" s="55"/>
      <c r="G8" s="55"/>
      <c r="H8" s="55"/>
      <c r="I8" s="55"/>
      <c r="J8" s="55"/>
    </row>
    <row r="9" spans="1:10" ht="14.25" customHeight="1">
      <c r="A9" s="134" t="s">
        <v>93</v>
      </c>
      <c r="B9" s="134"/>
      <c r="C9" s="134"/>
      <c r="D9" s="134"/>
      <c r="E9" s="59"/>
      <c r="F9" s="55"/>
      <c r="G9" s="55"/>
      <c r="H9" s="55"/>
      <c r="I9" s="55"/>
      <c r="J9" s="55"/>
    </row>
    <row r="10" spans="1:15" ht="15" customHeight="1">
      <c r="A10" s="56"/>
      <c r="B10" s="96" t="s">
        <v>80</v>
      </c>
      <c r="C10" s="56"/>
      <c r="D10" s="56"/>
      <c r="E10" s="56"/>
      <c r="F10" s="56"/>
      <c r="G10" s="56"/>
      <c r="H10" s="56"/>
      <c r="I10" s="56"/>
      <c r="J10" s="56"/>
      <c r="K10" s="101"/>
      <c r="L10" s="101"/>
      <c r="M10" s="101"/>
      <c r="N10" s="101"/>
      <c r="O10" s="101"/>
    </row>
    <row r="11" spans="1:15" ht="15" customHeight="1" thickBot="1">
      <c r="A11" s="90"/>
      <c r="B11" s="136" t="s">
        <v>81</v>
      </c>
      <c r="C11" s="136"/>
      <c r="D11" s="136"/>
      <c r="E11" s="136"/>
      <c r="F11" s="90"/>
      <c r="G11" s="90"/>
      <c r="H11" s="90"/>
      <c r="I11" s="90"/>
      <c r="J11" s="90"/>
      <c r="K11" s="101"/>
      <c r="L11" s="101"/>
      <c r="M11" s="101"/>
      <c r="N11" s="101"/>
      <c r="O11" s="101"/>
    </row>
    <row r="12" spans="1:15" ht="15" customHeight="1">
      <c r="A12" s="64" t="s">
        <v>55</v>
      </c>
      <c r="B12" s="65" t="s">
        <v>83</v>
      </c>
      <c r="C12" s="66"/>
      <c r="D12" s="68"/>
      <c r="E12" s="95"/>
      <c r="F12" s="98" t="s">
        <v>84</v>
      </c>
      <c r="G12" s="68"/>
      <c r="H12" s="96"/>
      <c r="I12" s="90"/>
      <c r="J12" s="90"/>
      <c r="K12" s="101"/>
      <c r="L12" s="101"/>
      <c r="M12" s="101"/>
      <c r="N12" s="101"/>
      <c r="O12" s="101"/>
    </row>
    <row r="13" spans="1:10" ht="15" customHeight="1" thickBot="1">
      <c r="A13" s="100" t="s">
        <v>82</v>
      </c>
      <c r="B13" s="61"/>
      <c r="C13" s="62"/>
      <c r="D13" s="63"/>
      <c r="E13" s="61"/>
      <c r="F13" s="62"/>
      <c r="G13" s="63"/>
      <c r="H13" s="90"/>
      <c r="I13" s="90"/>
      <c r="J13" s="90"/>
    </row>
    <row r="14" spans="1:10" ht="15" customHeight="1">
      <c r="A14" s="69"/>
      <c r="B14" s="71" t="s">
        <v>85</v>
      </c>
      <c r="C14" s="71" t="s">
        <v>86</v>
      </c>
      <c r="D14" s="72" t="s">
        <v>86</v>
      </c>
      <c r="E14" s="103" t="s">
        <v>85</v>
      </c>
      <c r="F14" s="91" t="s">
        <v>86</v>
      </c>
      <c r="G14" s="104" t="s">
        <v>86</v>
      </c>
      <c r="H14" s="91"/>
      <c r="I14" s="91"/>
      <c r="J14" s="91"/>
    </row>
    <row r="15" spans="1:10" ht="15" customHeight="1" thickBot="1">
      <c r="A15" s="73"/>
      <c r="B15" s="75" t="s">
        <v>62</v>
      </c>
      <c r="C15" s="75" t="s">
        <v>62</v>
      </c>
      <c r="D15" s="76" t="s">
        <v>87</v>
      </c>
      <c r="E15" s="74" t="s">
        <v>62</v>
      </c>
      <c r="F15" s="88" t="s">
        <v>62</v>
      </c>
      <c r="G15" s="97" t="s">
        <v>87</v>
      </c>
      <c r="H15" s="91"/>
      <c r="I15" s="91"/>
      <c r="J15" s="91"/>
    </row>
    <row r="16" spans="1:10" ht="15" customHeight="1">
      <c r="A16" s="60"/>
      <c r="B16" s="70"/>
      <c r="C16" s="67"/>
      <c r="D16" s="72"/>
      <c r="E16" s="70"/>
      <c r="F16" s="87"/>
      <c r="G16" s="94"/>
      <c r="H16" s="92"/>
      <c r="I16" s="92"/>
      <c r="J16" s="92"/>
    </row>
    <row r="17" spans="1:10" s="106" customFormat="1" ht="15.75" customHeight="1">
      <c r="A17" s="77" t="s">
        <v>103</v>
      </c>
      <c r="B17" s="78">
        <f>C17-C17/6</f>
        <v>39.5</v>
      </c>
      <c r="C17" s="79">
        <v>47.4</v>
      </c>
      <c r="D17" s="80">
        <f>C17*1.02</f>
        <v>48.348</v>
      </c>
      <c r="E17" s="78">
        <f>F17-F17/6</f>
        <v>2468.833333333333</v>
      </c>
      <c r="F17" s="89">
        <v>2962.6</v>
      </c>
      <c r="G17" s="93">
        <f>F17*1.02</f>
        <v>3021.852</v>
      </c>
      <c r="H17" s="99"/>
      <c r="I17" s="99"/>
      <c r="J17" s="99"/>
    </row>
    <row r="18" spans="1:10" s="107" customFormat="1" ht="15.75" customHeight="1">
      <c r="A18" s="77" t="s">
        <v>101</v>
      </c>
      <c r="B18" s="78">
        <f>C18-C18/6</f>
        <v>39.266666666666666</v>
      </c>
      <c r="C18" s="79">
        <v>47.12</v>
      </c>
      <c r="D18" s="80">
        <f>C18*1.02</f>
        <v>48.0624</v>
      </c>
      <c r="E18" s="78">
        <f>F18-F18/6</f>
        <v>2454.1666666666665</v>
      </c>
      <c r="F18" s="89">
        <v>2945</v>
      </c>
      <c r="G18" s="93">
        <f>F18*1.02</f>
        <v>3003.9</v>
      </c>
      <c r="H18" s="99"/>
      <c r="I18" s="99"/>
      <c r="J18" s="99"/>
    </row>
    <row r="19" spans="1:10" s="107" customFormat="1" ht="15.75" customHeight="1">
      <c r="A19" s="77" t="s">
        <v>102</v>
      </c>
      <c r="B19" s="78">
        <f>C19-C19/6</f>
        <v>30.700000000000003</v>
      </c>
      <c r="C19" s="79">
        <v>36.84</v>
      </c>
      <c r="D19" s="80">
        <f>C19*1.02</f>
        <v>37.576800000000006</v>
      </c>
      <c r="E19" s="78">
        <f>F19-F19/6</f>
        <v>1918.4916666666668</v>
      </c>
      <c r="F19" s="89">
        <v>2302.19</v>
      </c>
      <c r="G19" s="93">
        <f>F19*1.02</f>
        <v>2348.2338</v>
      </c>
      <c r="H19" s="99"/>
      <c r="I19" s="99"/>
      <c r="J19" s="99"/>
    </row>
    <row r="20" spans="1:10" s="107" customFormat="1" ht="15.75" customHeight="1">
      <c r="A20" s="77" t="s">
        <v>109</v>
      </c>
      <c r="B20" s="78">
        <f>C20-C20/6</f>
        <v>30.516666666666666</v>
      </c>
      <c r="C20" s="79">
        <v>36.62</v>
      </c>
      <c r="D20" s="80">
        <f>C20*1.02</f>
        <v>37.352399999999996</v>
      </c>
      <c r="E20" s="78">
        <f>F20-F20/6</f>
        <v>1907.45</v>
      </c>
      <c r="F20" s="89">
        <v>2288.94</v>
      </c>
      <c r="G20" s="93">
        <f>F20*1.02</f>
        <v>2334.7188</v>
      </c>
      <c r="H20" s="99"/>
      <c r="I20" s="99"/>
      <c r="J20" s="99"/>
    </row>
    <row r="21" spans="1:10" s="107" customFormat="1" ht="15.75" customHeight="1">
      <c r="A21" s="77"/>
      <c r="B21" s="78"/>
      <c r="C21" s="79"/>
      <c r="D21" s="80"/>
      <c r="E21" s="78"/>
      <c r="F21" s="89"/>
      <c r="G21" s="93"/>
      <c r="H21" s="99"/>
      <c r="I21" s="99"/>
      <c r="J21" s="99"/>
    </row>
    <row r="22" spans="1:10" ht="15" customHeight="1">
      <c r="A22" s="77" t="s">
        <v>107</v>
      </c>
      <c r="B22" s="78">
        <f>C22-C22/6</f>
        <v>36.59166666666666</v>
      </c>
      <c r="C22" s="79">
        <v>43.91</v>
      </c>
      <c r="D22" s="80">
        <f>C22*1.02</f>
        <v>44.788199999999996</v>
      </c>
      <c r="E22" s="78">
        <f>F22-F22/6</f>
        <v>2286.675</v>
      </c>
      <c r="F22" s="89">
        <v>2744.01</v>
      </c>
      <c r="G22" s="93">
        <f>F22*1.02</f>
        <v>2798.8902000000003</v>
      </c>
      <c r="H22" s="99"/>
      <c r="I22" s="99"/>
      <c r="J22" s="99"/>
    </row>
    <row r="23" spans="1:10" ht="15" customHeight="1">
      <c r="A23" s="77" t="s">
        <v>104</v>
      </c>
      <c r="B23" s="78">
        <f>C23-C23/6</f>
        <v>36.40833333333333</v>
      </c>
      <c r="C23" s="79">
        <v>43.69</v>
      </c>
      <c r="D23" s="80">
        <f>C23*1.02</f>
        <v>44.5638</v>
      </c>
      <c r="E23" s="78">
        <f>F23-F23/6</f>
        <v>2275.6916666666666</v>
      </c>
      <c r="F23" s="89">
        <v>2730.83</v>
      </c>
      <c r="G23" s="93">
        <f>F23*1.02</f>
        <v>2785.4465999999998</v>
      </c>
      <c r="H23" s="99"/>
      <c r="I23" s="99"/>
      <c r="J23" s="99"/>
    </row>
    <row r="24" spans="1:10" ht="15" customHeight="1">
      <c r="A24" s="77" t="s">
        <v>105</v>
      </c>
      <c r="B24" s="78">
        <f>C24-C24/6</f>
        <v>30.258333333333336</v>
      </c>
      <c r="C24" s="79">
        <v>36.31</v>
      </c>
      <c r="D24" s="80">
        <f>C24*1.02</f>
        <v>37.0362</v>
      </c>
      <c r="E24" s="78">
        <f>F24-F24/6</f>
        <v>1890.8916666666669</v>
      </c>
      <c r="F24" s="89">
        <v>2269.07</v>
      </c>
      <c r="G24" s="93">
        <f>F24*1.02</f>
        <v>2314.4514000000004</v>
      </c>
      <c r="H24" s="99"/>
      <c r="I24" s="99"/>
      <c r="J24" s="99"/>
    </row>
    <row r="25" spans="1:10" ht="15" customHeight="1" thickBot="1">
      <c r="A25" s="81" t="s">
        <v>106</v>
      </c>
      <c r="B25" s="82">
        <f>C25-C25/6</f>
        <v>29.991666666666667</v>
      </c>
      <c r="C25" s="85">
        <v>35.99</v>
      </c>
      <c r="D25" s="86">
        <f>C25*1.02</f>
        <v>36.7098</v>
      </c>
      <c r="E25" s="82">
        <f>F25-F25/6</f>
        <v>1874.325</v>
      </c>
      <c r="F25" s="85">
        <v>2249.19</v>
      </c>
      <c r="G25" s="83">
        <f>F25*1.02</f>
        <v>2294.1738</v>
      </c>
      <c r="H25" s="99"/>
      <c r="I25" s="99"/>
      <c r="J25" s="99"/>
    </row>
    <row r="26" spans="1:10" s="101" customFormat="1" ht="15" customHeight="1">
      <c r="A26" s="56" t="s">
        <v>88</v>
      </c>
      <c r="B26" s="56"/>
      <c r="C26" s="56"/>
      <c r="D26" s="91"/>
      <c r="E26" s="56"/>
      <c r="F26" s="56"/>
      <c r="G26" s="56"/>
      <c r="H26" s="56"/>
      <c r="I26" s="56"/>
      <c r="J26" s="56"/>
    </row>
    <row r="27" spans="1:10" ht="14.25" customHeight="1">
      <c r="A27" s="55" t="s">
        <v>148</v>
      </c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4.25" customHeight="1">
      <c r="A28" s="55" t="s">
        <v>89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4.25" customHeight="1">
      <c r="A29" s="55" t="s">
        <v>90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4.25" customHeight="1">
      <c r="A30" s="55" t="s">
        <v>91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4.25" customHeight="1">
      <c r="A31" s="55" t="s">
        <v>92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4.25" customHeight="1">
      <c r="A32" s="55" t="s">
        <v>149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4.25" customHeight="1">
      <c r="A33" s="55" t="s">
        <v>150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4.25" customHeight="1">
      <c r="A34" s="55" t="s">
        <v>151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14.25" customHeight="1">
      <c r="A35" s="55" t="s">
        <v>152</v>
      </c>
      <c r="B35" s="55"/>
      <c r="C35" s="55"/>
      <c r="D35" s="55"/>
      <c r="E35" s="55"/>
      <c r="F35" s="55"/>
      <c r="G35" s="55"/>
      <c r="H35" s="55"/>
      <c r="I35" s="55"/>
      <c r="J35" s="55"/>
    </row>
    <row r="37" ht="12.75">
      <c r="B37" s="84"/>
    </row>
  </sheetData>
  <mergeCells count="4">
    <mergeCell ref="A9:D9"/>
    <mergeCell ref="A3:I3"/>
    <mergeCell ref="A5:F5"/>
    <mergeCell ref="B11:E11"/>
  </mergeCells>
  <printOptions/>
  <pageMargins left="0.7874015748031497" right="0.2755905511811024" top="0.11811023622047245" bottom="0" header="0.18" footer="0.3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IV1"/>
    </sheetView>
  </sheetViews>
  <sheetFormatPr defaultColWidth="9.00390625" defaultRowHeight="12.75"/>
  <cols>
    <col min="1" max="1" width="33.00390625" style="0" customWidth="1"/>
    <col min="2" max="7" width="13.00390625" style="0" customWidth="1"/>
    <col min="9" max="9" width="10.875" style="0" customWidth="1"/>
  </cols>
  <sheetData>
    <row r="1" spans="1:7" ht="15.75">
      <c r="A1" s="55"/>
      <c r="B1" s="55"/>
      <c r="C1" s="55"/>
      <c r="D1" s="55"/>
      <c r="E1" s="55"/>
      <c r="F1" s="55"/>
      <c r="G1" s="55"/>
    </row>
    <row r="2" spans="1:7" ht="15" customHeight="1">
      <c r="A2" s="55"/>
      <c r="B2" s="54"/>
      <c r="C2" s="133" t="s">
        <v>51</v>
      </c>
      <c r="D2" s="54"/>
      <c r="E2" s="55"/>
      <c r="F2" s="55"/>
      <c r="G2" s="55"/>
    </row>
    <row r="3" spans="1:7" ht="16.5">
      <c r="A3" s="102" t="s">
        <v>135</v>
      </c>
      <c r="B3" s="58"/>
      <c r="C3" s="58"/>
      <c r="D3" s="58"/>
      <c r="E3" s="58"/>
      <c r="F3" s="58"/>
      <c r="G3" s="58"/>
    </row>
    <row r="4" spans="1:7" ht="16.5">
      <c r="A4" s="102" t="s">
        <v>136</v>
      </c>
      <c r="B4" s="58"/>
      <c r="C4" s="58"/>
      <c r="D4" s="58"/>
      <c r="E4" s="58"/>
      <c r="F4" s="58"/>
      <c r="G4" s="58"/>
    </row>
    <row r="5" spans="1:7" ht="16.5">
      <c r="A5" s="57"/>
      <c r="B5" s="57"/>
      <c r="C5" s="57"/>
      <c r="D5" s="57"/>
      <c r="E5" s="57"/>
      <c r="F5" s="57"/>
      <c r="G5" s="58"/>
    </row>
    <row r="6" spans="1:7" ht="13.5" customHeight="1">
      <c r="A6" s="102" t="s">
        <v>146</v>
      </c>
      <c r="B6" s="57"/>
      <c r="C6" s="57"/>
      <c r="D6" s="57"/>
      <c r="E6" s="57"/>
      <c r="F6" s="57"/>
      <c r="G6" s="58"/>
    </row>
    <row r="7" spans="1:7" ht="16.5">
      <c r="A7" s="54" t="s">
        <v>79</v>
      </c>
      <c r="B7" s="55"/>
      <c r="C7" s="55"/>
      <c r="D7" s="54"/>
      <c r="E7" s="55"/>
      <c r="F7" s="55"/>
      <c r="G7" s="55"/>
    </row>
    <row r="8" spans="1:7" ht="16.5">
      <c r="A8" s="134" t="s">
        <v>93</v>
      </c>
      <c r="B8" s="134"/>
      <c r="C8" s="134"/>
      <c r="D8" s="134"/>
      <c r="E8" s="59"/>
      <c r="F8" s="55"/>
      <c r="G8" s="55"/>
    </row>
    <row r="9" spans="1:7" ht="11.25" customHeight="1">
      <c r="A9" s="56"/>
      <c r="B9" s="96" t="s">
        <v>80</v>
      </c>
      <c r="C9" s="56"/>
      <c r="D9" s="56"/>
      <c r="E9" s="56"/>
      <c r="F9" s="56"/>
      <c r="G9" s="56"/>
    </row>
    <row r="10" spans="1:7" ht="13.5" customHeight="1" thickBot="1">
      <c r="A10" s="90"/>
      <c r="B10" s="96" t="s">
        <v>81</v>
      </c>
      <c r="C10" s="90"/>
      <c r="D10" s="90"/>
      <c r="E10" s="90"/>
      <c r="F10" s="90"/>
      <c r="G10" s="90"/>
    </row>
    <row r="11" spans="1:7" ht="15.75">
      <c r="A11" s="64" t="s">
        <v>55</v>
      </c>
      <c r="B11" s="65" t="s">
        <v>83</v>
      </c>
      <c r="C11" s="66"/>
      <c r="D11" s="68"/>
      <c r="E11" s="95"/>
      <c r="F11" s="98" t="s">
        <v>84</v>
      </c>
      <c r="G11" s="68"/>
    </row>
    <row r="12" spans="1:7" ht="16.5" thickBot="1">
      <c r="A12" s="100" t="s">
        <v>82</v>
      </c>
      <c r="B12" s="61"/>
      <c r="C12" s="62"/>
      <c r="D12" s="63"/>
      <c r="E12" s="61"/>
      <c r="F12" s="62"/>
      <c r="G12" s="63"/>
    </row>
    <row r="13" spans="1:7" ht="15.75">
      <c r="A13" s="69"/>
      <c r="B13" s="71" t="s">
        <v>85</v>
      </c>
      <c r="C13" s="71" t="s">
        <v>86</v>
      </c>
      <c r="D13" s="72" t="s">
        <v>86</v>
      </c>
      <c r="E13" s="103" t="s">
        <v>85</v>
      </c>
      <c r="F13" s="91" t="s">
        <v>86</v>
      </c>
      <c r="G13" s="104" t="s">
        <v>86</v>
      </c>
    </row>
    <row r="14" spans="1:7" ht="16.5" thickBot="1">
      <c r="A14" s="73"/>
      <c r="B14" s="75" t="s">
        <v>62</v>
      </c>
      <c r="C14" s="75" t="s">
        <v>62</v>
      </c>
      <c r="D14" s="76" t="s">
        <v>87</v>
      </c>
      <c r="E14" s="74" t="s">
        <v>62</v>
      </c>
      <c r="F14" s="88" t="s">
        <v>62</v>
      </c>
      <c r="G14" s="97" t="s">
        <v>87</v>
      </c>
    </row>
    <row r="15" spans="1:7" ht="15.75">
      <c r="A15" s="60"/>
      <c r="B15" s="71"/>
      <c r="C15" s="67"/>
      <c r="D15" s="72"/>
      <c r="E15" s="70"/>
      <c r="F15" s="87"/>
      <c r="G15" s="94"/>
    </row>
    <row r="16" spans="1:7" ht="15.75">
      <c r="A16" s="77" t="s">
        <v>137</v>
      </c>
      <c r="B16" s="79">
        <f>C16-C16/6</f>
        <v>37.95833333333333</v>
      </c>
      <c r="C16" s="79">
        <v>45.55</v>
      </c>
      <c r="D16" s="80">
        <f>C16*1.02</f>
        <v>46.461</v>
      </c>
      <c r="E16" s="78">
        <f>F16-F16/6</f>
        <v>2372.141666666667</v>
      </c>
      <c r="F16" s="89">
        <v>2846.57</v>
      </c>
      <c r="G16" s="93">
        <f>F16*1.02</f>
        <v>2903.5014</v>
      </c>
    </row>
    <row r="17" spans="1:7" ht="15.75">
      <c r="A17" s="77" t="s">
        <v>138</v>
      </c>
      <c r="B17" s="79">
        <f aca="true" t="shared" si="0" ref="B17:B24">C17-C17/6</f>
        <v>37.2</v>
      </c>
      <c r="C17" s="79">
        <v>44.64</v>
      </c>
      <c r="D17" s="80">
        <f aca="true" t="shared" si="1" ref="D17:D24">C17*1.02</f>
        <v>45.5328</v>
      </c>
      <c r="E17" s="78">
        <f aca="true" t="shared" si="2" ref="E17:E24">F17-F17/6</f>
        <v>2325</v>
      </c>
      <c r="F17" s="89">
        <v>2790</v>
      </c>
      <c r="G17" s="93">
        <f aca="true" t="shared" si="3" ref="G17:G24">F17*1.02</f>
        <v>2845.8</v>
      </c>
    </row>
    <row r="18" spans="1:7" ht="15.75">
      <c r="A18" s="77" t="s">
        <v>139</v>
      </c>
      <c r="B18" s="79">
        <f t="shared" si="0"/>
        <v>28.933333333333334</v>
      </c>
      <c r="C18" s="79">
        <v>34.72</v>
      </c>
      <c r="D18" s="80">
        <f t="shared" si="1"/>
        <v>35.4144</v>
      </c>
      <c r="E18" s="78">
        <f t="shared" si="2"/>
        <v>1808.075</v>
      </c>
      <c r="F18" s="89">
        <v>2169.69</v>
      </c>
      <c r="G18" s="93">
        <f t="shared" si="3"/>
        <v>2213.0838</v>
      </c>
    </row>
    <row r="19" spans="1:7" ht="15.75">
      <c r="A19" s="77" t="s">
        <v>140</v>
      </c>
      <c r="B19" s="79">
        <f t="shared" si="0"/>
        <v>28.75</v>
      </c>
      <c r="C19" s="79">
        <v>34.5</v>
      </c>
      <c r="D19" s="80">
        <f t="shared" si="1"/>
        <v>35.19</v>
      </c>
      <c r="E19" s="78">
        <f t="shared" si="2"/>
        <v>1797.0333333333333</v>
      </c>
      <c r="F19" s="89">
        <v>2156.44</v>
      </c>
      <c r="G19" s="93">
        <f t="shared" si="3"/>
        <v>2199.5688</v>
      </c>
    </row>
    <row r="20" spans="1:7" ht="8.25" customHeight="1">
      <c r="A20" s="77"/>
      <c r="B20" s="79"/>
      <c r="C20" s="79"/>
      <c r="D20" s="80"/>
      <c r="E20" s="78"/>
      <c r="F20" s="89"/>
      <c r="G20" s="93"/>
    </row>
    <row r="21" spans="1:7" ht="15.75">
      <c r="A21" s="77" t="s">
        <v>141</v>
      </c>
      <c r="B21" s="79">
        <f t="shared" si="0"/>
        <v>34.61666666666667</v>
      </c>
      <c r="C21" s="79">
        <v>41.54</v>
      </c>
      <c r="D21" s="80">
        <f t="shared" si="1"/>
        <v>42.3708</v>
      </c>
      <c r="E21" s="78">
        <f t="shared" si="2"/>
        <v>2163.508333333333</v>
      </c>
      <c r="F21" s="89">
        <v>2596.21</v>
      </c>
      <c r="G21" s="93">
        <f t="shared" si="3"/>
        <v>2648.1342</v>
      </c>
    </row>
    <row r="22" spans="1:7" ht="15.75">
      <c r="A22" s="77" t="s">
        <v>142</v>
      </c>
      <c r="B22" s="79">
        <f t="shared" si="0"/>
        <v>34.35</v>
      </c>
      <c r="C22" s="79">
        <v>41.22</v>
      </c>
      <c r="D22" s="80">
        <f t="shared" si="1"/>
        <v>42.0444</v>
      </c>
      <c r="E22" s="78">
        <f t="shared" si="2"/>
        <v>2147.0583333333334</v>
      </c>
      <c r="F22" s="89">
        <v>2576.47</v>
      </c>
      <c r="G22" s="93">
        <f t="shared" si="3"/>
        <v>2627.9993999999997</v>
      </c>
    </row>
    <row r="23" spans="1:7" ht="15.75">
      <c r="A23" s="77" t="s">
        <v>143</v>
      </c>
      <c r="B23" s="79">
        <f t="shared" si="0"/>
        <v>27.866666666666664</v>
      </c>
      <c r="C23" s="79">
        <v>33.44</v>
      </c>
      <c r="D23" s="80">
        <f t="shared" si="1"/>
        <v>34.108799999999995</v>
      </c>
      <c r="E23" s="78">
        <f t="shared" si="2"/>
        <v>1741.825</v>
      </c>
      <c r="F23" s="89">
        <v>2090.19</v>
      </c>
      <c r="G23" s="93">
        <f t="shared" si="3"/>
        <v>2131.9938</v>
      </c>
    </row>
    <row r="24" spans="1:7" ht="16.5" thickBot="1">
      <c r="A24" s="81" t="s">
        <v>144</v>
      </c>
      <c r="B24" s="82">
        <f t="shared" si="0"/>
        <v>27.608333333333334</v>
      </c>
      <c r="C24" s="85">
        <v>33.13</v>
      </c>
      <c r="D24" s="83">
        <f t="shared" si="1"/>
        <v>33.7926</v>
      </c>
      <c r="E24" s="82">
        <f t="shared" si="2"/>
        <v>1725.2666666666669</v>
      </c>
      <c r="F24" s="85">
        <v>2070.32</v>
      </c>
      <c r="G24" s="86">
        <f t="shared" si="3"/>
        <v>2111.7264</v>
      </c>
    </row>
    <row r="25" spans="1:7" ht="15.75">
      <c r="A25" s="56" t="s">
        <v>88</v>
      </c>
      <c r="B25" s="56"/>
      <c r="C25" s="56"/>
      <c r="D25" s="91"/>
      <c r="E25" s="56"/>
      <c r="F25" s="56"/>
      <c r="G25" s="56"/>
    </row>
    <row r="26" spans="1:7" ht="15.75">
      <c r="A26" s="55" t="s">
        <v>147</v>
      </c>
      <c r="B26" s="55"/>
      <c r="C26" s="55"/>
      <c r="D26" s="55"/>
      <c r="E26" s="55"/>
      <c r="F26" s="55"/>
      <c r="G26" s="55"/>
    </row>
    <row r="27" spans="1:7" ht="15.75">
      <c r="A27" s="55" t="s">
        <v>89</v>
      </c>
      <c r="B27" s="55"/>
      <c r="C27" s="55"/>
      <c r="D27" s="55"/>
      <c r="E27" s="55"/>
      <c r="F27" s="55"/>
      <c r="G27" s="55"/>
    </row>
    <row r="28" spans="1:7" ht="15.75">
      <c r="A28" s="55" t="s">
        <v>90</v>
      </c>
      <c r="B28" s="55"/>
      <c r="C28" s="55"/>
      <c r="D28" s="55"/>
      <c r="E28" s="55"/>
      <c r="F28" s="55"/>
      <c r="G28" s="55"/>
    </row>
    <row r="29" spans="1:7" ht="15.75">
      <c r="A29" s="55" t="s">
        <v>91</v>
      </c>
      <c r="B29" s="55"/>
      <c r="C29" s="55"/>
      <c r="D29" s="55"/>
      <c r="E29" s="55"/>
      <c r="F29" s="55"/>
      <c r="G29" s="55"/>
    </row>
    <row r="30" spans="1:7" ht="15.75">
      <c r="A30" s="55" t="s">
        <v>92</v>
      </c>
      <c r="B30" s="55"/>
      <c r="C30" s="55"/>
      <c r="D30" s="55"/>
      <c r="E30" s="55"/>
      <c r="F30" s="55"/>
      <c r="G30" s="55"/>
    </row>
    <row r="31" spans="1:7" ht="15.75">
      <c r="A31" s="55" t="s">
        <v>149</v>
      </c>
      <c r="B31" s="55"/>
      <c r="C31" s="55"/>
      <c r="D31" s="55"/>
      <c r="E31" s="55"/>
      <c r="F31" s="55"/>
      <c r="G31" s="55"/>
    </row>
    <row r="32" spans="1:7" ht="15.75">
      <c r="A32" s="55" t="s">
        <v>150</v>
      </c>
      <c r="B32" s="55"/>
      <c r="C32" s="55"/>
      <c r="D32" s="55"/>
      <c r="E32" s="55"/>
      <c r="F32" s="55"/>
      <c r="G32" s="55"/>
    </row>
    <row r="33" spans="1:7" ht="15.75">
      <c r="A33" s="55" t="s">
        <v>151</v>
      </c>
      <c r="B33" s="55"/>
      <c r="C33" s="55"/>
      <c r="D33" s="55"/>
      <c r="E33" s="55"/>
      <c r="F33" s="55"/>
      <c r="G33" s="55"/>
    </row>
    <row r="34" spans="1:7" ht="15.75">
      <c r="A34" s="55" t="s">
        <v>152</v>
      </c>
      <c r="B34" s="55"/>
      <c r="C34" s="55"/>
      <c r="D34" s="55"/>
      <c r="E34" s="55"/>
      <c r="F34" s="55"/>
      <c r="G34" s="55"/>
    </row>
    <row r="35" spans="1:7" ht="15.75">
      <c r="A35" s="55"/>
      <c r="B35" s="55"/>
      <c r="C35" s="55"/>
      <c r="D35" s="55"/>
      <c r="E35" s="55"/>
      <c r="F35" s="55"/>
      <c r="G35" s="55"/>
    </row>
  </sheetData>
  <mergeCells count="1">
    <mergeCell ref="A8:D8"/>
  </mergeCells>
  <printOptions/>
  <pageMargins left="0.7086614173228347" right="0" top="0" bottom="0" header="0.1574803149606299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4" sqref="A1:IV4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4.875" style="0" customWidth="1"/>
    <col min="4" max="4" width="8.25390625" style="0" customWidth="1"/>
    <col min="5" max="7" width="13.25390625" style="0" customWidth="1"/>
    <col min="9" max="9" width="10.875" style="0" customWidth="1"/>
  </cols>
  <sheetData>
    <row r="1" spans="1:7" ht="15">
      <c r="A1" s="106"/>
      <c r="B1" s="106"/>
      <c r="C1" s="106"/>
      <c r="D1" s="106"/>
      <c r="E1" s="106"/>
      <c r="F1" s="106"/>
      <c r="G1" s="106"/>
    </row>
    <row r="2" spans="1:7" ht="15">
      <c r="A2" s="106"/>
      <c r="B2" s="106"/>
      <c r="C2" s="106"/>
      <c r="D2" s="106"/>
      <c r="E2" s="106" t="s">
        <v>51</v>
      </c>
      <c r="F2" s="106"/>
      <c r="G2" s="106"/>
    </row>
    <row r="3" spans="1:7" ht="15">
      <c r="A3" s="106"/>
      <c r="B3" s="106"/>
      <c r="C3" s="106" t="s">
        <v>52</v>
      </c>
      <c r="D3" s="106"/>
      <c r="E3" s="106"/>
      <c r="F3" s="106"/>
      <c r="G3" s="106"/>
    </row>
    <row r="4" spans="1:7" ht="15.75">
      <c r="A4" s="106"/>
      <c r="B4" s="2" t="s">
        <v>67</v>
      </c>
      <c r="C4" s="2"/>
      <c r="D4" s="106"/>
      <c r="E4" s="106"/>
      <c r="F4" s="106"/>
      <c r="G4" s="106"/>
    </row>
    <row r="5" spans="1:7" ht="15">
      <c r="A5" s="106"/>
      <c r="B5" s="106"/>
      <c r="C5" s="106"/>
      <c r="D5" s="106"/>
      <c r="E5" s="106"/>
      <c r="F5" s="106"/>
      <c r="G5" s="106"/>
    </row>
    <row r="6" spans="1:7" ht="15">
      <c r="A6" s="106"/>
      <c r="B6" s="106"/>
      <c r="C6" s="106"/>
      <c r="D6" s="106"/>
      <c r="E6" s="106"/>
      <c r="F6" s="106"/>
      <c r="G6" s="106" t="s">
        <v>115</v>
      </c>
    </row>
    <row r="7" spans="1:7" ht="15">
      <c r="A7" s="106"/>
      <c r="B7" s="106"/>
      <c r="C7" s="106"/>
      <c r="D7" s="106"/>
      <c r="E7" s="106"/>
      <c r="F7" s="106"/>
      <c r="G7" s="106"/>
    </row>
    <row r="8" spans="1:7" ht="15">
      <c r="A8" s="124" t="s">
        <v>53</v>
      </c>
      <c r="B8" s="124" t="s">
        <v>55</v>
      </c>
      <c r="C8" s="124" t="s">
        <v>57</v>
      </c>
      <c r="D8" s="124"/>
      <c r="E8" s="124" t="s">
        <v>60</v>
      </c>
      <c r="F8" s="124" t="s">
        <v>60</v>
      </c>
      <c r="G8" s="124" t="s">
        <v>60</v>
      </c>
    </row>
    <row r="9" spans="1:7" ht="15">
      <c r="A9" s="125" t="s">
        <v>54</v>
      </c>
      <c r="B9" s="125" t="s">
        <v>56</v>
      </c>
      <c r="C9" s="125" t="s">
        <v>58</v>
      </c>
      <c r="D9" s="125" t="s">
        <v>59</v>
      </c>
      <c r="E9" s="125" t="s">
        <v>61</v>
      </c>
      <c r="F9" s="125" t="s">
        <v>64</v>
      </c>
      <c r="G9" s="125" t="s">
        <v>65</v>
      </c>
    </row>
    <row r="10" spans="1:7" ht="15">
      <c r="A10" s="125"/>
      <c r="B10" s="125"/>
      <c r="C10" s="125"/>
      <c r="D10" s="125"/>
      <c r="E10" s="125" t="s">
        <v>62</v>
      </c>
      <c r="F10" s="125" t="s">
        <v>62</v>
      </c>
      <c r="G10" s="125" t="s">
        <v>66</v>
      </c>
    </row>
    <row r="11" spans="1:7" ht="15">
      <c r="A11" s="126"/>
      <c r="B11" s="126"/>
      <c r="C11" s="126"/>
      <c r="D11" s="126"/>
      <c r="E11" s="126" t="s">
        <v>63</v>
      </c>
      <c r="F11" s="126" t="s">
        <v>63</v>
      </c>
      <c r="G11" s="126" t="s">
        <v>63</v>
      </c>
    </row>
    <row r="12" spans="1:7" ht="15">
      <c r="A12" s="127">
        <v>1</v>
      </c>
      <c r="B12" s="128" t="s">
        <v>71</v>
      </c>
      <c r="C12" s="127" t="s">
        <v>68</v>
      </c>
      <c r="D12" s="127" t="s">
        <v>69</v>
      </c>
      <c r="E12" s="129" t="s">
        <v>116</v>
      </c>
      <c r="F12" s="129" t="s">
        <v>117</v>
      </c>
      <c r="G12" s="129" t="s">
        <v>118</v>
      </c>
    </row>
    <row r="13" spans="1:7" ht="15">
      <c r="A13" s="127">
        <v>2</v>
      </c>
      <c r="B13" s="128" t="s">
        <v>70</v>
      </c>
      <c r="C13" s="127" t="s">
        <v>68</v>
      </c>
      <c r="D13" s="127" t="s">
        <v>72</v>
      </c>
      <c r="E13" s="129" t="s">
        <v>119</v>
      </c>
      <c r="F13" s="129" t="s">
        <v>120</v>
      </c>
      <c r="G13" s="129" t="s">
        <v>121</v>
      </c>
    </row>
    <row r="14" spans="1:7" ht="15">
      <c r="A14" s="127">
        <v>3</v>
      </c>
      <c r="B14" s="128" t="s">
        <v>75</v>
      </c>
      <c r="C14" s="127" t="s">
        <v>68</v>
      </c>
      <c r="D14" s="127" t="s">
        <v>73</v>
      </c>
      <c r="E14" s="129" t="s">
        <v>122</v>
      </c>
      <c r="F14" s="129" t="s">
        <v>123</v>
      </c>
      <c r="G14" s="129" t="s">
        <v>124</v>
      </c>
    </row>
    <row r="15" spans="1:7" ht="15">
      <c r="A15" s="127">
        <v>4</v>
      </c>
      <c r="B15" s="128" t="s">
        <v>76</v>
      </c>
      <c r="C15" s="127" t="s">
        <v>68</v>
      </c>
      <c r="D15" s="127" t="s">
        <v>74</v>
      </c>
      <c r="E15" s="129" t="s">
        <v>125</v>
      </c>
      <c r="F15" s="129" t="s">
        <v>126</v>
      </c>
      <c r="G15" s="129" t="s">
        <v>127</v>
      </c>
    </row>
    <row r="16" spans="1:7" ht="15">
      <c r="A16" s="127">
        <v>5</v>
      </c>
      <c r="B16" s="128" t="s">
        <v>77</v>
      </c>
      <c r="C16" s="127" t="s">
        <v>68</v>
      </c>
      <c r="D16" s="127" t="s">
        <v>128</v>
      </c>
      <c r="E16" s="129" t="s">
        <v>129</v>
      </c>
      <c r="F16" s="129" t="s">
        <v>130</v>
      </c>
      <c r="G16" s="129" t="s">
        <v>131</v>
      </c>
    </row>
    <row r="17" spans="1:7" ht="15">
      <c r="A17" s="130">
        <v>6</v>
      </c>
      <c r="B17" s="131" t="s">
        <v>99</v>
      </c>
      <c r="C17" s="130" t="s">
        <v>68</v>
      </c>
      <c r="D17" s="130" t="s">
        <v>100</v>
      </c>
      <c r="E17" s="132" t="s">
        <v>132</v>
      </c>
      <c r="F17" s="132" t="s">
        <v>133</v>
      </c>
      <c r="G17" s="132" t="s">
        <v>134</v>
      </c>
    </row>
    <row r="18" spans="1:7" ht="12.75">
      <c r="A18" s="108"/>
      <c r="B18" s="109"/>
      <c r="C18" s="108"/>
      <c r="D18" s="108"/>
      <c r="E18" s="108"/>
      <c r="F18" s="110"/>
      <c r="G18" s="110"/>
    </row>
    <row r="19" spans="1:7" ht="12.75">
      <c r="A19" s="108"/>
      <c r="B19" s="109"/>
      <c r="C19" s="108"/>
      <c r="D19" s="108"/>
      <c r="E19" s="108"/>
      <c r="F19" s="110"/>
      <c r="G19" s="110"/>
    </row>
    <row r="20" spans="2:3" ht="15.75">
      <c r="B20" s="2" t="s">
        <v>46</v>
      </c>
      <c r="C20" s="2"/>
    </row>
    <row r="21" spans="2:3" ht="15.75">
      <c r="B21" s="2" t="s">
        <v>47</v>
      </c>
      <c r="C21" s="2"/>
    </row>
    <row r="22" spans="2:3" ht="15.75">
      <c r="B22" s="2" t="s">
        <v>48</v>
      </c>
      <c r="C22" s="2"/>
    </row>
    <row r="23" spans="2:3" ht="15.75">
      <c r="B23" s="2" t="s">
        <v>49</v>
      </c>
      <c r="C23" s="2"/>
    </row>
    <row r="24" spans="2:3" ht="15.75">
      <c r="B24" s="2" t="s">
        <v>78</v>
      </c>
      <c r="C24" s="2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фмк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Петр</cp:lastModifiedBy>
  <cp:lastPrinted>2001-06-08T05:26:15Z</cp:lastPrinted>
  <dcterms:created xsi:type="dcterms:W3CDTF">1998-01-19T06:36:12Z</dcterms:created>
  <dcterms:modified xsi:type="dcterms:W3CDTF">2001-06-08T05:27:27Z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